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60" yWindow="345" windowWidth="20640" windowHeight="11760"/>
  </bookViews>
  <sheets>
    <sheet name="楊梅菜單3月(幼)" sheetId="6" r:id="rId1"/>
  </sheets>
  <definedNames>
    <definedName name="_xlnm.Print_Area" localSheetId="0">'楊梅菜單3月(幼)'!$B$1:$S$55</definedName>
  </definedNames>
  <calcPr calcId="145621"/>
</workbook>
</file>

<file path=xl/calcChain.xml><?xml version="1.0" encoding="utf-8"?>
<calcChain xmlns="http://schemas.openxmlformats.org/spreadsheetml/2006/main">
  <c r="B5" i="6" l="1"/>
  <c r="S3" i="6"/>
  <c r="B7" i="6" l="1"/>
  <c r="B9" i="6" s="1"/>
  <c r="B11" i="6" s="1"/>
  <c r="B13" i="6" s="1"/>
  <c r="B15" i="6" s="1"/>
  <c r="B17" i="6" s="1"/>
  <c r="B19" i="6" s="1"/>
  <c r="B21" i="6" s="1"/>
  <c r="B23" i="6" s="1"/>
  <c r="B25" i="6" s="1"/>
  <c r="B27" i="6" s="1"/>
  <c r="B29" i="6" s="1"/>
  <c r="B31" i="6" s="1"/>
  <c r="B33" i="6" s="1"/>
  <c r="B35" i="6" s="1"/>
  <c r="B37" i="6" s="1"/>
  <c r="B39" i="6" s="1"/>
  <c r="B41" i="6" s="1"/>
  <c r="B43" i="6" s="1"/>
  <c r="B45" i="6" s="1"/>
  <c r="B47" i="6" s="1"/>
  <c r="B49" i="6" s="1"/>
  <c r="S52" i="6" l="1"/>
  <c r="S51" i="6"/>
  <c r="S50" i="6"/>
  <c r="S49" i="6"/>
  <c r="S48" i="6"/>
  <c r="S47" i="6"/>
  <c r="S46" i="6"/>
  <c r="S45" i="6"/>
  <c r="B51" i="6"/>
  <c r="S5" i="6" l="1"/>
  <c r="S6" i="6"/>
  <c r="S7" i="6"/>
  <c r="S8" i="6"/>
  <c r="S9" i="6"/>
  <c r="S10" i="6"/>
  <c r="S44" i="6"/>
  <c r="S43" i="6"/>
  <c r="S12" i="6"/>
  <c r="S11" i="6"/>
  <c r="S41" i="6" l="1"/>
  <c r="S39" i="6"/>
  <c r="S37" i="6"/>
  <c r="S35" i="6"/>
  <c r="S33" i="6"/>
  <c r="S31" i="6"/>
  <c r="S29" i="6"/>
  <c r="S27" i="6"/>
  <c r="S25" i="6"/>
  <c r="S23" i="6"/>
  <c r="S21" i="6"/>
  <c r="S19" i="6"/>
  <c r="S17" i="6"/>
  <c r="S15" i="6"/>
  <c r="S13" i="6"/>
  <c r="S40" i="6"/>
  <c r="S14" i="6"/>
  <c r="S16" i="6"/>
  <c r="S18" i="6"/>
  <c r="S20" i="6"/>
  <c r="S22" i="6"/>
  <c r="S24" i="6"/>
  <c r="S26" i="6"/>
  <c r="S28" i="6"/>
  <c r="S30" i="6"/>
  <c r="S32" i="6"/>
  <c r="S34" i="6"/>
  <c r="S36" i="6"/>
  <c r="S38" i="6"/>
  <c r="S42" i="6"/>
</calcChain>
</file>

<file path=xl/sharedStrings.xml><?xml version="1.0" encoding="utf-8"?>
<sst xmlns="http://schemas.openxmlformats.org/spreadsheetml/2006/main" count="398" uniqueCount="295">
  <si>
    <t>日期</t>
  </si>
  <si>
    <t>早點</t>
  </si>
  <si>
    <t>主食</t>
  </si>
  <si>
    <t>主菜</t>
  </si>
  <si>
    <t>副菜</t>
  </si>
  <si>
    <t>青菜</t>
  </si>
  <si>
    <t>湯品</t>
  </si>
  <si>
    <t xml:space="preserve"> </t>
  </si>
  <si>
    <r>
      <rPr>
        <b/>
        <sz val="12"/>
        <color indexed="8"/>
        <rFont val="標楷體"/>
        <family val="4"/>
        <charset val="136"/>
      </rPr>
      <t>菜單審核小組</t>
    </r>
    <phoneticPr fontId="8" type="noConversion"/>
  </si>
  <si>
    <r>
      <rPr>
        <b/>
        <sz val="12"/>
        <rFont val="標楷體"/>
        <family val="4"/>
        <charset val="136"/>
      </rPr>
      <t>表單設計</t>
    </r>
    <r>
      <rPr>
        <b/>
        <sz val="12"/>
        <rFont val="Arial"/>
        <family val="2"/>
      </rPr>
      <t>:</t>
    </r>
    <r>
      <rPr>
        <b/>
        <sz val="12"/>
        <rFont val="標楷體"/>
        <family val="4"/>
        <charset val="136"/>
      </rPr>
      <t>軒泰食品有限公司</t>
    </r>
    <phoneticPr fontId="8" type="noConversion"/>
  </si>
  <si>
    <t>五</t>
    <phoneticPr fontId="8" type="noConversion"/>
  </si>
  <si>
    <r>
      <rPr>
        <sz val="10"/>
        <color indexed="8"/>
        <rFont val="標楷體"/>
        <family val="4"/>
        <charset val="136"/>
      </rPr>
      <t xml:space="preserve">熱量
</t>
    </r>
    <r>
      <rPr>
        <sz val="10"/>
        <color indexed="8"/>
        <rFont val="Arial"/>
        <family val="2"/>
      </rPr>
      <t>(Kcal)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</si>
  <si>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油脂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</si>
  <si>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奶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</si>
  <si>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水果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</si>
  <si>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蔬菜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</si>
  <si>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蛋豆魚肉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</si>
  <si>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sz val="10"/>
        <color indexed="8"/>
        <rFont val="標楷體"/>
        <family val="4"/>
        <charset val="136"/>
      </rPr>
      <t xml:space="preserve">全榖
</t>
    </r>
    <r>
      <rPr>
        <sz val="10"/>
        <color indexed="8"/>
        <rFont val="Arial"/>
        <family val="2"/>
      </rPr>
      <t>(</t>
    </r>
    <r>
      <rPr>
        <sz val="10"/>
        <color indexed="8"/>
        <rFont val="標楷體"/>
        <family val="4"/>
        <charset val="136"/>
      </rPr>
      <t>份</t>
    </r>
    <r>
      <rPr>
        <sz val="10"/>
        <color indexed="8"/>
        <rFont val="Arial"/>
        <family val="2"/>
      </rPr>
      <t>)</t>
    </r>
    <phoneticPr fontId="8" type="noConversion"/>
  </si>
  <si>
    <r>
      <rPr>
        <b/>
        <sz val="12"/>
        <rFont val="標楷體"/>
        <family val="4"/>
        <charset val="136"/>
      </rPr>
      <t>水果</t>
    </r>
  </si>
  <si>
    <t>學校一天營養所需(早點、午餐、午點)</t>
    <phoneticPr fontId="8" type="noConversion"/>
  </si>
  <si>
    <t>熱量 (kcal)</t>
    <phoneticPr fontId="8" type="noConversion"/>
  </si>
  <si>
    <t>主食類(份)</t>
    <phoneticPr fontId="8" type="noConversion"/>
  </si>
  <si>
    <t>豆魚肉蛋類(份)</t>
    <phoneticPr fontId="8" type="noConversion"/>
  </si>
  <si>
    <t>蔬菜類(份)</t>
    <phoneticPr fontId="8" type="noConversion"/>
  </si>
  <si>
    <t>水果類(份)</t>
    <phoneticPr fontId="8" type="noConversion"/>
  </si>
  <si>
    <t>奶類(份)</t>
    <phoneticPr fontId="8" type="noConversion"/>
  </si>
  <si>
    <t>油脂與堅果種子類(份)</t>
    <phoneticPr fontId="8" type="noConversion"/>
  </si>
  <si>
    <t>2-3歲</t>
    <phoneticPr fontId="8" type="noConversion"/>
  </si>
  <si>
    <t>3.5</t>
    <phoneticPr fontId="8" type="noConversion"/>
  </si>
  <si>
    <t>1.5</t>
    <phoneticPr fontId="8" type="noConversion"/>
  </si>
  <si>
    <t>1</t>
    <phoneticPr fontId="8" type="noConversion"/>
  </si>
  <si>
    <t>4-6歲</t>
    <phoneticPr fontId="8" type="noConversion"/>
  </si>
  <si>
    <t>5</t>
    <phoneticPr fontId="8" type="noConversion"/>
  </si>
  <si>
    <t>2</t>
    <phoneticPr fontId="8" type="noConversion"/>
  </si>
  <si>
    <t>午點</t>
    <phoneticPr fontId="3" type="noConversion"/>
  </si>
  <si>
    <t>a</t>
  </si>
  <si>
    <t>a</t>
    <phoneticPr fontId="8" type="noConversion"/>
  </si>
  <si>
    <r>
      <rPr>
        <sz val="11"/>
        <rFont val="標楷體"/>
        <family val="4"/>
        <charset val="136"/>
      </rPr>
      <t>一</t>
    </r>
    <phoneticPr fontId="8" type="noConversion"/>
  </si>
  <si>
    <r>
      <rPr>
        <sz val="11"/>
        <rFont val="標楷體"/>
        <family val="4"/>
        <charset val="136"/>
      </rPr>
      <t>二</t>
    </r>
    <phoneticPr fontId="8" type="noConversion"/>
  </si>
  <si>
    <r>
      <rPr>
        <sz val="11"/>
        <rFont val="標楷體"/>
        <family val="4"/>
        <charset val="136"/>
      </rPr>
      <t>三</t>
    </r>
    <phoneticPr fontId="8" type="noConversion"/>
  </si>
  <si>
    <r>
      <rPr>
        <sz val="11"/>
        <rFont val="標楷體"/>
        <family val="4"/>
        <charset val="136"/>
      </rPr>
      <t>四</t>
    </r>
    <phoneticPr fontId="8" type="noConversion"/>
  </si>
  <si>
    <r>
      <rPr>
        <sz val="11"/>
        <rFont val="標楷體"/>
        <family val="4"/>
        <charset val="136"/>
      </rPr>
      <t>五</t>
    </r>
    <phoneticPr fontId="8" type="noConversion"/>
  </si>
  <si>
    <r>
      <rPr>
        <sz val="9"/>
        <rFont val="標楷體"/>
        <family val="4"/>
        <charset val="136"/>
      </rPr>
      <t>五</t>
    </r>
    <phoneticPr fontId="8" type="noConversion"/>
  </si>
  <si>
    <t>一</t>
    <phoneticPr fontId="8" type="noConversion"/>
  </si>
  <si>
    <t>糙米飯</t>
  </si>
  <si>
    <t>香酥鹹鯖片</t>
  </si>
  <si>
    <t>特餐</t>
  </si>
  <si>
    <t>田園四色</t>
  </si>
  <si>
    <t>薑絲冬瓜湯</t>
  </si>
  <si>
    <t>玉米粒.馬鈴薯.紅蘿蔔.青豆仁</t>
  </si>
  <si>
    <t>冬瓜.薑絲.枸杞</t>
  </si>
  <si>
    <t>紫米飯</t>
  </si>
  <si>
    <t>壽喜燒肉片</t>
  </si>
  <si>
    <t>芝麻飯</t>
  </si>
  <si>
    <t>芹香海絲</t>
  </si>
  <si>
    <t>芹菜.海帶絲.白干絲</t>
  </si>
  <si>
    <t>黃瓜大骨湯</t>
  </si>
  <si>
    <t>肉柳.黃豆芽.薑</t>
  </si>
  <si>
    <t>大黃瓜.大骨</t>
  </si>
  <si>
    <t>蕎麥飯</t>
  </si>
  <si>
    <t>芹香干絲</t>
  </si>
  <si>
    <t>黃干絲.芹菜.紅蘿蔔</t>
  </si>
  <si>
    <t>冬瓜塊.西谷米.二砂</t>
  </si>
  <si>
    <t>雞蓉玉米粥</t>
  </si>
  <si>
    <t>白米.清胸肉.香菇.玉米粒</t>
  </si>
  <si>
    <t>慶生蛋糕</t>
  </si>
  <si>
    <t>12吋蛋糕</t>
  </si>
  <si>
    <t>吻仔魚粥</t>
  </si>
  <si>
    <t>白米.吻仔魚.青蔥.洗選蛋</t>
  </si>
  <si>
    <t>米粉湯</t>
  </si>
  <si>
    <t>米粉.肉絲.韭菜.綠豆芽</t>
  </si>
  <si>
    <t>芋香瘦肉粥</t>
  </si>
  <si>
    <t>白米.芋頭.絞肉</t>
  </si>
  <si>
    <t>麻油麵線</t>
  </si>
  <si>
    <t>三環麵線.雞丁.枸杞.麻油</t>
  </si>
  <si>
    <t>客家鹹湯圓</t>
  </si>
  <si>
    <t>小湯圓.韭菜.芹菜.香菇.蝦米</t>
  </si>
  <si>
    <t>魚片粥</t>
  </si>
  <si>
    <t>味噌拉麵</t>
  </si>
  <si>
    <t>拉麵.肉片.玉米粒.味噌</t>
  </si>
  <si>
    <t>炒板條</t>
  </si>
  <si>
    <t>粄條.豆芽.韭菜.肉絲.紅蘿蔔</t>
  </si>
  <si>
    <t>油腐細粉湯</t>
  </si>
  <si>
    <t>油豆腐.冬粉.油蔥酥</t>
  </si>
  <si>
    <t>雞蛋鮮肉粥</t>
  </si>
  <si>
    <t>白米.雞蛋.全瘦絞肉.芹菜</t>
  </si>
  <si>
    <t>濃湯通心粉</t>
  </si>
  <si>
    <t>通心粉.馬鈴薯.瘦絞肉.三色丁.洋蔥.濃湯粉</t>
  </si>
  <si>
    <t>水果拼盤</t>
  </si>
  <si>
    <t>香菇雞湯+麵線</t>
  </si>
  <si>
    <t>雞丁.生香菇.三環麵線</t>
  </si>
  <si>
    <t>關東煮</t>
  </si>
  <si>
    <t>蘿蔔.油腐.玉米.生香菇</t>
  </si>
  <si>
    <t>米苔目甜湯</t>
  </si>
  <si>
    <t>米苔目.綠豆.二砂</t>
  </si>
  <si>
    <t>桂圓小米甜粥</t>
  </si>
  <si>
    <t>小米.長糯米.桂圓乾.二砂</t>
  </si>
  <si>
    <t>揚州炒飯</t>
  </si>
  <si>
    <t>白米.絞肉.洗選蛋</t>
  </si>
  <si>
    <t>潮州炒蘿蔔糕</t>
    <phoneticPr fontId="8" type="noConversion"/>
  </si>
  <si>
    <t>三</t>
    <phoneticPr fontId="8" type="noConversion"/>
  </si>
  <si>
    <t>四</t>
    <phoneticPr fontId="8" type="noConversion"/>
  </si>
  <si>
    <t>五</t>
    <phoneticPr fontId="8" type="noConversion"/>
  </si>
  <si>
    <t>六</t>
    <phoneticPr fontId="8" type="noConversion"/>
  </si>
  <si>
    <t>七</t>
    <phoneticPr fontId="8" type="noConversion"/>
  </si>
  <si>
    <t>肉燥乾麵</t>
    <phoneticPr fontId="8" type="noConversion"/>
  </si>
  <si>
    <t>炒米苔目</t>
    <phoneticPr fontId="8" type="noConversion"/>
  </si>
  <si>
    <t>麵疙瘩.蛋.小白菜.蕃茄</t>
    <phoneticPr fontId="8" type="noConversion"/>
  </si>
  <si>
    <t>米苔目.高麗菜.紅蘿蔔.肉絲</t>
    <phoneticPr fontId="8" type="noConversion"/>
  </si>
  <si>
    <t>烏龍麵.蛤犡.魷魚圈.</t>
    <phoneticPr fontId="8" type="noConversion"/>
  </si>
  <si>
    <t>餛飩.烏龍麵.小白菜</t>
    <phoneticPr fontId="8" type="noConversion"/>
  </si>
  <si>
    <t>餛飩湯麵</t>
    <phoneticPr fontId="8" type="noConversion"/>
  </si>
  <si>
    <t>炒海鮮烏龍麵</t>
    <phoneticPr fontId="8" type="noConversion"/>
  </si>
  <si>
    <t>白油麵.絞肉.綠豆芽</t>
    <phoneticPr fontId="8" type="noConversion"/>
  </si>
  <si>
    <t>滷</t>
    <phoneticPr fontId="8" type="noConversion"/>
  </si>
  <si>
    <t>106年3月份 楊梅國小附設幼兒園菜單</t>
    <phoneticPr fontId="4" type="noConversion"/>
  </si>
  <si>
    <t>台式絲瓜粥</t>
    <phoneticPr fontId="8" type="noConversion"/>
  </si>
  <si>
    <t>煮</t>
    <phoneticPr fontId="8" type="noConversion"/>
  </si>
  <si>
    <t>薑汁肉柳</t>
    <phoneticPr fontId="8" type="noConversion"/>
  </si>
  <si>
    <t>紫菜蛋花湯</t>
  </si>
  <si>
    <t>紫菜.洗選蛋</t>
  </si>
  <si>
    <t>有機青菜</t>
  </si>
  <si>
    <t>鮮菇白菜湯</t>
  </si>
  <si>
    <t>大白菜.菇</t>
  </si>
  <si>
    <t>冬瓜湯</t>
  </si>
  <si>
    <t>冬瓜.大骨</t>
  </si>
  <si>
    <t>白菜滷</t>
  </si>
  <si>
    <t>山藥薯丁湯</t>
  </si>
  <si>
    <t>大白菜.紅蘿蔔.蝦米.肉絲</t>
  </si>
  <si>
    <t>山藥.馬鈴薯.枸杞.大骨</t>
  </si>
  <si>
    <t>青木瓜燉肉</t>
  </si>
  <si>
    <t>客家小炒</t>
  </si>
  <si>
    <t>肉丁.青木瓜.薑片</t>
  </si>
  <si>
    <t>豆干切片.肉絲.綠豆芽.韭菜</t>
  </si>
  <si>
    <t>海芽味噌湯</t>
  </si>
  <si>
    <t>玉米段.油豆腐丁.白蘿蔔</t>
  </si>
  <si>
    <t>乾海帶芽.薑絲.味噌</t>
  </si>
  <si>
    <t>什錦百頁</t>
  </si>
  <si>
    <t>百頁豆腐.小黃瓜.紅蘿蔔.木耳</t>
  </si>
  <si>
    <t>咖哩肉</t>
  </si>
  <si>
    <t>燒</t>
    <phoneticPr fontId="8" type="noConversion"/>
  </si>
  <si>
    <t>吉園圃青菜</t>
    <phoneticPr fontId="8" type="noConversion"/>
  </si>
  <si>
    <t>奶皇包</t>
    <phoneticPr fontId="8" type="noConversion"/>
  </si>
  <si>
    <t>絲瓜.絞肉.青蔥.薑</t>
    <phoneticPr fontId="8" type="noConversion"/>
  </si>
  <si>
    <t>五穀飯</t>
    <phoneticPr fontId="8" type="noConversion"/>
  </si>
  <si>
    <t>紅燒魚丁</t>
    <phoneticPr fontId="8" type="noConversion"/>
  </si>
  <si>
    <t>炒</t>
    <phoneticPr fontId="8" type="noConversion"/>
  </si>
  <si>
    <t>有機青菜</t>
    <phoneticPr fontId="8" type="noConversion"/>
  </si>
  <si>
    <t>巴沙魚丁.青蔥.</t>
    <phoneticPr fontId="8" type="noConversion"/>
  </si>
  <si>
    <t>醬爆雞丁</t>
    <phoneticPr fontId="8" type="noConversion"/>
  </si>
  <si>
    <t>蒲瓜什錦</t>
    <phoneticPr fontId="8" type="noConversion"/>
  </si>
  <si>
    <t>味噌湯</t>
    <phoneticPr fontId="8" type="noConversion"/>
  </si>
  <si>
    <t>水果</t>
    <phoneticPr fontId="8" type="noConversion"/>
  </si>
  <si>
    <t>雞丁.青蔥.青椒</t>
    <phoneticPr fontId="8" type="noConversion"/>
  </si>
  <si>
    <t>扁蒲.鮑魚菇.紅蘿蔔</t>
    <phoneticPr fontId="8" type="noConversion"/>
  </si>
  <si>
    <t>豆腐.洋蔥.味噌</t>
    <phoneticPr fontId="8" type="noConversion"/>
  </si>
  <si>
    <t>芝麻飯</t>
    <phoneticPr fontId="8" type="noConversion"/>
  </si>
  <si>
    <t>義式香料燒百頁</t>
    <phoneticPr fontId="8" type="noConversion"/>
  </si>
  <si>
    <t>三色炒蛋</t>
    <phoneticPr fontId="8" type="noConversion"/>
  </si>
  <si>
    <t>青菜</t>
    <phoneticPr fontId="8" type="noConversion"/>
  </si>
  <si>
    <t>銀耳蓮子湯</t>
    <phoneticPr fontId="8" type="noConversion"/>
  </si>
  <si>
    <t>百頁豆腐.馬鈴薯.洋蔥</t>
    <phoneticPr fontId="8" type="noConversion"/>
  </si>
  <si>
    <t>洗選蛋.三色丁</t>
    <phoneticPr fontId="8" type="noConversion"/>
  </si>
  <si>
    <t>白木耳.雪蓮子.二砂</t>
    <phoneticPr fontId="8" type="noConversion"/>
  </si>
  <si>
    <t>椒麻雞丁</t>
    <phoneticPr fontId="8" type="noConversion"/>
  </si>
  <si>
    <t>炸</t>
    <phoneticPr fontId="8" type="noConversion"/>
  </si>
  <si>
    <t>金菇芥菜</t>
    <phoneticPr fontId="8" type="noConversion"/>
  </si>
  <si>
    <t>蘿蔔大骨湯</t>
    <phoneticPr fontId="8" type="noConversion"/>
  </si>
  <si>
    <t>雞丁.高麗菜.洋蔥.檸檬</t>
    <phoneticPr fontId="8" type="noConversion"/>
  </si>
  <si>
    <t>金針菇.大芥菜.</t>
    <phoneticPr fontId="8" type="noConversion"/>
  </si>
  <si>
    <t>白蘿蔔.大骨</t>
    <phoneticPr fontId="8" type="noConversion"/>
  </si>
  <si>
    <t>星洲咖哩炒麵</t>
    <phoneticPr fontId="8" type="noConversion"/>
  </si>
  <si>
    <t>黃瓜肉片</t>
    <phoneticPr fontId="8" type="noConversion"/>
  </si>
  <si>
    <t>麵.絞肉.高麗菜.紅蘿蔔.洋蔥.咖哩粉</t>
    <phoneticPr fontId="8" type="noConversion"/>
  </si>
  <si>
    <t>肉片.黃瓜.紅蘿蔔</t>
    <phoneticPr fontId="8" type="noConversion"/>
  </si>
  <si>
    <t>沙茶魚丁</t>
    <phoneticPr fontId="8" type="noConversion"/>
  </si>
  <si>
    <t>三絲豆芽</t>
    <phoneticPr fontId="8" type="noConversion"/>
  </si>
  <si>
    <t>鮮奶</t>
    <phoneticPr fontId="8" type="noConversion"/>
  </si>
  <si>
    <t>魚丁.青椒.洋蔥去皮</t>
    <phoneticPr fontId="8" type="noConversion"/>
  </si>
  <si>
    <t>豆芽.青蔥.辣椒.肉絲</t>
    <phoneticPr fontId="8" type="noConversion"/>
  </si>
  <si>
    <t>肉片.洋蔥.青蔥.香菇.高麗菜</t>
    <phoneticPr fontId="8" type="noConversion"/>
  </si>
  <si>
    <t>五香黑豆干</t>
    <phoneticPr fontId="8" type="noConversion"/>
  </si>
  <si>
    <t>滷</t>
    <phoneticPr fontId="8" type="noConversion"/>
  </si>
  <si>
    <t>菇菇蒸蛋</t>
    <phoneticPr fontId="8" type="noConversion"/>
  </si>
  <si>
    <t>蒸</t>
    <phoneticPr fontId="8" type="noConversion"/>
  </si>
  <si>
    <t>綠豆薏仁湯</t>
    <phoneticPr fontId="8" type="noConversion"/>
  </si>
  <si>
    <t>黑豆干.蘿蔔</t>
    <phoneticPr fontId="8" type="noConversion"/>
  </si>
  <si>
    <t>洗選蛋.菇</t>
    <phoneticPr fontId="8" type="noConversion"/>
  </si>
  <si>
    <t>綠豆.小薏仁.二砂</t>
    <phoneticPr fontId="8" type="noConversion"/>
  </si>
  <si>
    <t>玉米雞丁</t>
    <phoneticPr fontId="8" type="noConversion"/>
  </si>
  <si>
    <t>魚香茄子</t>
    <phoneticPr fontId="8" type="noConversion"/>
  </si>
  <si>
    <t>結頭大骨湯</t>
    <phoneticPr fontId="8" type="noConversion"/>
  </si>
  <si>
    <t>雞丁.玉米粒.青蔥</t>
    <phoneticPr fontId="8" type="noConversion"/>
  </si>
  <si>
    <t>茄子.絞肉.九層塔</t>
    <phoneticPr fontId="8" type="noConversion"/>
  </si>
  <si>
    <t>結頭菜.大骨</t>
    <phoneticPr fontId="8" type="noConversion"/>
  </si>
  <si>
    <t>客家炒粄條</t>
    <phoneticPr fontId="8" type="noConversion"/>
  </si>
  <si>
    <t>花菜炒肉片</t>
    <phoneticPr fontId="8" type="noConversion"/>
  </si>
  <si>
    <t>粄條.絞肉.香菇.高麗菜.韭菜</t>
    <phoneticPr fontId="8" type="noConversion"/>
  </si>
  <si>
    <t>花椰菜.肉片.紅蘿蔔</t>
    <phoneticPr fontId="8" type="noConversion"/>
  </si>
  <si>
    <t>小米飯</t>
    <phoneticPr fontId="8" type="noConversion"/>
  </si>
  <si>
    <t>香酥柳葉魚</t>
    <phoneticPr fontId="8" type="noConversion"/>
  </si>
  <si>
    <t>柳葉魚*2</t>
    <phoneticPr fontId="8" type="noConversion"/>
  </si>
  <si>
    <t>燉</t>
    <phoneticPr fontId="8" type="noConversion"/>
  </si>
  <si>
    <t>牛蒡養生湯</t>
    <phoneticPr fontId="8" type="noConversion"/>
  </si>
  <si>
    <t>牛蒡.白蘿蔔.大骨</t>
    <phoneticPr fontId="8" type="noConversion"/>
  </si>
  <si>
    <t>素香肉燥</t>
    <phoneticPr fontId="8" type="noConversion"/>
  </si>
  <si>
    <t>木須炒蛋</t>
    <phoneticPr fontId="8" type="noConversion"/>
  </si>
  <si>
    <t>地瓜薑湯</t>
    <phoneticPr fontId="8" type="noConversion"/>
  </si>
  <si>
    <t>麵輪.絞碎干丁.絞紅蔥頭.香菇</t>
    <phoneticPr fontId="8" type="noConversion"/>
  </si>
  <si>
    <t>洗選蛋.洋蔥.木耳.紅蘿蔔</t>
    <phoneticPr fontId="8" type="noConversion"/>
  </si>
  <si>
    <t>地瓜.薑片.二砂</t>
    <phoneticPr fontId="8" type="noConversion"/>
  </si>
  <si>
    <t>糖醋雞丁</t>
    <phoneticPr fontId="8" type="noConversion"/>
  </si>
  <si>
    <t>玉米肉末</t>
    <phoneticPr fontId="8" type="noConversion"/>
  </si>
  <si>
    <t>白菜粉絲湯</t>
    <phoneticPr fontId="8" type="noConversion"/>
  </si>
  <si>
    <t>雞丁.洋蔥.鳳梨</t>
    <phoneticPr fontId="8" type="noConversion"/>
  </si>
  <si>
    <t>玉米粒.絞肉.芹菜</t>
    <phoneticPr fontId="8" type="noConversion"/>
  </si>
  <si>
    <t>大白菜.冬粉.油蔥酥</t>
    <phoneticPr fontId="8" type="noConversion"/>
  </si>
  <si>
    <t>日式什錦炒麵</t>
    <phoneticPr fontId="8" type="noConversion"/>
  </si>
  <si>
    <t>白油麵.肉絲.高麗菜.木耳.紅蘿蔔</t>
    <phoneticPr fontId="8" type="noConversion"/>
  </si>
  <si>
    <t>番茄元氣湯</t>
    <phoneticPr fontId="8" type="noConversion"/>
  </si>
  <si>
    <t>優酪乳</t>
    <phoneticPr fontId="8" type="noConversion"/>
  </si>
  <si>
    <t>鹹鯖片.(低年級幼兒園-無刺魚片)</t>
    <phoneticPr fontId="8" type="noConversion"/>
  </si>
  <si>
    <t>番茄.黃豆芽.大骨</t>
    <phoneticPr fontId="8" type="noConversion"/>
  </si>
  <si>
    <t>鮮菇炒雙花</t>
    <phoneticPr fontId="8" type="noConversion"/>
  </si>
  <si>
    <t>芹香蘿蔔湯</t>
    <phoneticPr fontId="8" type="noConversion"/>
  </si>
  <si>
    <t>肉片.馬鈴薯.紅蘿蔔</t>
    <phoneticPr fontId="8" type="noConversion"/>
  </si>
  <si>
    <t>青花菜.白花菜.菇</t>
    <phoneticPr fontId="8" type="noConversion"/>
  </si>
  <si>
    <t>芹菜.白蘿蔔.大骨</t>
    <phoneticPr fontId="8" type="noConversion"/>
  </si>
  <si>
    <t>薑絲麵腸</t>
    <phoneticPr fontId="8" type="noConversion"/>
  </si>
  <si>
    <t>枸杞蒸蛋</t>
    <phoneticPr fontId="8" type="noConversion"/>
  </si>
  <si>
    <t>冬瓜西谷米</t>
    <phoneticPr fontId="8" type="noConversion"/>
  </si>
  <si>
    <t>麵腸.高麗菜.薑絲</t>
    <phoneticPr fontId="8" type="noConversion"/>
  </si>
  <si>
    <t>洗選蛋.枸杞</t>
    <phoneticPr fontId="8" type="noConversion"/>
  </si>
  <si>
    <t>南瓜燒肉</t>
    <phoneticPr fontId="8" type="noConversion"/>
  </si>
  <si>
    <t>家常豆腐</t>
    <phoneticPr fontId="8" type="noConversion"/>
  </si>
  <si>
    <t>海芽蛋花湯</t>
    <phoneticPr fontId="8" type="noConversion"/>
  </si>
  <si>
    <t>肉丁.南瓜.青豆仁</t>
    <phoneticPr fontId="8" type="noConversion"/>
  </si>
  <si>
    <t>豆腐.紅蘿蔔.木耳.青蔥</t>
    <phoneticPr fontId="8" type="noConversion"/>
  </si>
  <si>
    <t>洗選蛋.乾海帶芽</t>
    <phoneticPr fontId="8" type="noConversion"/>
  </si>
  <si>
    <t>義式茄汁炒飯</t>
    <phoneticPr fontId="8" type="noConversion"/>
  </si>
  <si>
    <t>香滷雞翅</t>
    <phoneticPr fontId="8" type="noConversion"/>
  </si>
  <si>
    <t>馬鈴薯濃湯</t>
    <phoneticPr fontId="8" type="noConversion"/>
  </si>
  <si>
    <t>三色丁.洗選蛋.洋蔥.絞肉.番茄醬</t>
    <phoneticPr fontId="8" type="noConversion"/>
  </si>
  <si>
    <t>雞翅</t>
    <phoneticPr fontId="8" type="noConversion"/>
  </si>
  <si>
    <t>馬鈴薯.洋蔥</t>
    <phoneticPr fontId="8" type="noConversion"/>
  </si>
  <si>
    <t>麥片飯</t>
    <phoneticPr fontId="8" type="noConversion"/>
  </si>
  <si>
    <t>樹子蒸魚</t>
    <phoneticPr fontId="8" type="noConversion"/>
  </si>
  <si>
    <t>塔香海茸</t>
    <phoneticPr fontId="8" type="noConversion"/>
  </si>
  <si>
    <t>青木瓜紅棗湯</t>
    <phoneticPr fontId="8" type="noConversion"/>
  </si>
  <si>
    <t>水鯊片.破布子.薑絲</t>
    <phoneticPr fontId="8" type="noConversion"/>
  </si>
  <si>
    <t>海茸.紅蘿蔔.九層塔</t>
    <phoneticPr fontId="8" type="noConversion"/>
  </si>
  <si>
    <t>青木瓜.大骨.紅棗</t>
    <phoneticPr fontId="8" type="noConversion"/>
  </si>
  <si>
    <t>糙米飯</t>
    <phoneticPr fontId="30" type="noConversion"/>
  </si>
  <si>
    <t>洋蔥胡椒雞丁</t>
    <phoneticPr fontId="8" type="noConversion"/>
  </si>
  <si>
    <t>蒲瓜大骨湯</t>
    <phoneticPr fontId="8" type="noConversion"/>
  </si>
  <si>
    <t>雞丁.洋蔥.紅椒.青蔥</t>
    <phoneticPr fontId="8" type="noConversion"/>
  </si>
  <si>
    <t>扁蒲.大骨</t>
    <phoneticPr fontId="8" type="noConversion"/>
  </si>
  <si>
    <t>有機青菜</t>
    <phoneticPr fontId="8" type="noConversion"/>
  </si>
  <si>
    <t>結頭排骨湯</t>
    <phoneticPr fontId="8" type="noConversion"/>
  </si>
  <si>
    <t>結頭菜.排骨</t>
    <phoneticPr fontId="8" type="noConversion"/>
  </si>
  <si>
    <t>蕃茄排骨湯</t>
    <phoneticPr fontId="8" type="noConversion"/>
  </si>
  <si>
    <t>蕃茄.洋蔥.排骨.青蔥</t>
    <phoneticPr fontId="8" type="noConversion"/>
  </si>
  <si>
    <t>蕃茄麵疙瘩</t>
    <phoneticPr fontId="8" type="noConversion"/>
  </si>
  <si>
    <t>海結排骨湯</t>
    <phoneticPr fontId="8" type="noConversion"/>
  </si>
  <si>
    <t>海帶結.排骨</t>
    <phoneticPr fontId="8" type="noConversion"/>
  </si>
  <si>
    <t>南瓜排骨湯</t>
    <phoneticPr fontId="8" type="noConversion"/>
  </si>
  <si>
    <t>南瓜.排骨</t>
    <phoneticPr fontId="8" type="noConversion"/>
  </si>
  <si>
    <t>小烏龍.絞肉.大番茄.九層塔</t>
    <phoneticPr fontId="8" type="noConversion"/>
  </si>
  <si>
    <t>肉醬義大利麵</t>
    <phoneticPr fontId="8" type="noConversion"/>
  </si>
  <si>
    <t>香酥地瓜條+豆漿</t>
  </si>
  <si>
    <t>地瓜+豆漿</t>
  </si>
  <si>
    <t>紅豆麥片湯</t>
    <phoneticPr fontId="8" type="noConversion"/>
  </si>
  <si>
    <t>紅豆.麥片.二砂</t>
    <phoneticPr fontId="8" type="noConversion"/>
  </si>
  <si>
    <t>肉絲炒飯</t>
    <phoneticPr fontId="8" type="noConversion"/>
  </si>
  <si>
    <t>白米.絞肉.芹菜.三色丁</t>
    <phoneticPr fontId="8" type="noConversion"/>
  </si>
  <si>
    <t>蘿蔔糕.綠豆芽.蛋.紅蘿蔔</t>
    <phoneticPr fontId="8" type="noConversion"/>
  </si>
  <si>
    <t>芝麻包+米漿</t>
    <phoneticPr fontId="8" type="noConversion"/>
  </si>
  <si>
    <t>芝麻包.米漿</t>
    <phoneticPr fontId="8" type="noConversion"/>
  </si>
  <si>
    <t>馬拉糕+豆漿</t>
    <phoneticPr fontId="8" type="noConversion"/>
  </si>
  <si>
    <t>馬拉糕.豆漿</t>
    <phoneticPr fontId="8" type="noConversion"/>
  </si>
  <si>
    <t>鮪魚炒飯</t>
    <phoneticPr fontId="8" type="noConversion"/>
  </si>
  <si>
    <t>鮪魚罐.洋蔥.三色丁</t>
    <phoneticPr fontId="8" type="noConversion"/>
  </si>
  <si>
    <t>牛奶.熟花生仁片.二砂</t>
    <phoneticPr fontId="8" type="noConversion"/>
  </si>
  <si>
    <t>牛奶花生仁湯</t>
    <phoneticPr fontId="8" type="noConversion"/>
  </si>
  <si>
    <t>白米.魚片.芹菜.薑絲</t>
    <phoneticPr fontId="8" type="noConversion"/>
  </si>
  <si>
    <t>蔬菜湯餃</t>
  </si>
  <si>
    <t>水餃.高麗菜.紅蘿蔔</t>
    <phoneticPr fontId="8" type="noConversion"/>
  </si>
  <si>
    <t>豆沙包+鮮奶</t>
    <phoneticPr fontId="8" type="noConversion"/>
  </si>
  <si>
    <t>豆沙包.鮮奶</t>
    <phoneticPr fontId="8" type="noConversion"/>
  </si>
  <si>
    <t>地瓜芋園湯</t>
    <phoneticPr fontId="8" type="noConversion"/>
  </si>
  <si>
    <t>地瓜.芋頭圓</t>
    <phoneticPr fontId="8" type="noConversion"/>
  </si>
  <si>
    <t>絲瓜麵疙瘩</t>
    <phoneticPr fontId="8" type="noConversion"/>
  </si>
  <si>
    <t>絲瓜.麵疙瘩.枸杞</t>
    <phoneticPr fontId="8" type="noConversion"/>
  </si>
  <si>
    <t>滑蛋吻魚粥</t>
    <phoneticPr fontId="8" type="noConversion"/>
  </si>
  <si>
    <t>白米.洗選蛋.吻仔魚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</si>
</sst>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;@"/>
    <numFmt numFmtId="177" formatCode="[$NT$-404]#,##0.00;[Red]\-[$NT$-404]#,##0.00"/>
    <numFmt numFmtId="178" formatCode="0_ "/>
    <numFmt numFmtId="179" formatCode="0_);[Red]\(0\)"/>
  </numFmts>
  <fonts count="31">
    <font>
      <sz val="12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b/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Microsoft YaHei"/>
      <family val="2"/>
      <charset val="136"/>
    </font>
    <font>
      <sz val="12"/>
      <color indexed="8"/>
      <name val="Microsoft YaHei"/>
      <family val="2"/>
      <charset val="136"/>
    </font>
    <font>
      <sz val="12"/>
      <name val="標楷體"/>
      <family val="4"/>
      <charset val="136"/>
    </font>
    <font>
      <sz val="12"/>
      <name val="Arial"/>
      <family val="2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b/>
      <i/>
      <sz val="16"/>
      <color indexed="8"/>
      <name val="Arial"/>
      <family val="2"/>
    </font>
    <font>
      <b/>
      <i/>
      <u/>
      <sz val="12"/>
      <color indexed="8"/>
      <name val="Arial"/>
      <family val="2"/>
    </font>
    <font>
      <sz val="12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8"/>
      <name val="標楷體"/>
      <family val="4"/>
      <charset val="136"/>
    </font>
    <font>
      <sz val="14"/>
      <name val="標楷體"/>
      <family val="4"/>
      <charset val="136"/>
    </font>
    <font>
      <sz val="14"/>
      <name val="Arial"/>
      <family val="2"/>
    </font>
    <font>
      <b/>
      <sz val="11"/>
      <name val="標楷體"/>
      <family val="4"/>
      <charset val="136"/>
    </font>
    <font>
      <sz val="11"/>
      <name val="Arial"/>
      <family val="2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Arial"/>
      <family val="2"/>
    </font>
    <font>
      <sz val="8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indexed="8"/>
      <name val="標楷體"/>
      <family val="4"/>
      <charset val="136"/>
    </font>
    <font>
      <sz val="6"/>
      <name val="標楷體"/>
      <family val="4"/>
      <charset val="136"/>
    </font>
    <font>
      <sz val="9"/>
      <name val="Microsoft YaHe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" fillId="0" borderId="0" applyBorder="0" applyProtection="0">
      <alignment vertical="center"/>
    </xf>
    <xf numFmtId="0" fontId="5" fillId="0" borderId="0">
      <alignment vertical="center"/>
    </xf>
    <xf numFmtId="0" fontId="10" fillId="0" borderId="0" applyNumberFormat="0" applyBorder="0" applyProtection="0">
      <alignment horizontal="center" vertical="center"/>
    </xf>
    <xf numFmtId="0" fontId="10" fillId="0" borderId="0" applyNumberFormat="0" applyBorder="0" applyProtection="0">
      <alignment horizontal="center" vertical="center" textRotation="90"/>
    </xf>
    <xf numFmtId="0" fontId="11" fillId="0" borderId="0" applyNumberFormat="0" applyBorder="0" applyProtection="0">
      <alignment vertical="center"/>
    </xf>
    <xf numFmtId="177" fontId="1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" fillId="0" borderId="0" applyBorder="0" applyProtection="0">
      <alignment vertical="center"/>
    </xf>
    <xf numFmtId="0" fontId="12" fillId="0" borderId="0"/>
    <xf numFmtId="0" fontId="5" fillId="0" borderId="0">
      <alignment vertical="center"/>
    </xf>
    <xf numFmtId="0" fontId="12" fillId="0" borderId="0"/>
    <xf numFmtId="0" fontId="5" fillId="0" borderId="0">
      <alignment vertical="center"/>
    </xf>
  </cellStyleXfs>
  <cellXfs count="202">
    <xf numFmtId="0" fontId="0" fillId="0" borderId="0" xfId="0">
      <alignment vertical="center"/>
    </xf>
    <xf numFmtId="0" fontId="6" fillId="2" borderId="0" xfId="1" applyFont="1" applyFill="1" applyBorder="1" applyAlignment="1" applyProtection="1">
      <alignment vertical="center" shrinkToFit="1"/>
    </xf>
    <xf numFmtId="0" fontId="9" fillId="2" borderId="0" xfId="1" applyFont="1" applyFill="1" applyBorder="1" applyAlignment="1" applyProtection="1">
      <alignment horizontal="center" vertical="center" shrinkToFit="1"/>
    </xf>
    <xf numFmtId="0" fontId="6" fillId="2" borderId="0" xfId="1" applyFont="1" applyFill="1" applyBorder="1" applyAlignment="1" applyProtection="1">
      <alignment horizontal="left" vertical="center" shrinkToFit="1"/>
    </xf>
    <xf numFmtId="0" fontId="6" fillId="2" borderId="0" xfId="1" quotePrefix="1" applyFont="1" applyFill="1" applyBorder="1" applyAlignment="1" applyProtection="1">
      <alignment vertical="center" shrinkToFit="1"/>
    </xf>
    <xf numFmtId="0" fontId="13" fillId="0" borderId="0" xfId="2" applyFont="1" applyAlignment="1">
      <alignment vertical="center"/>
    </xf>
    <xf numFmtId="179" fontId="13" fillId="0" borderId="0" xfId="2" applyNumberFormat="1" applyFont="1" applyAlignment="1">
      <alignment vertical="center"/>
    </xf>
    <xf numFmtId="0" fontId="13" fillId="0" borderId="0" xfId="2" applyFont="1" applyAlignment="1">
      <alignment vertical="center" shrinkToFit="1"/>
    </xf>
    <xf numFmtId="0" fontId="13" fillId="0" borderId="0" xfId="2" applyFont="1" applyAlignment="1">
      <alignment horizontal="center" vertical="center" shrinkToFit="1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179" fontId="14" fillId="0" borderId="0" xfId="2" applyNumberFormat="1" applyFont="1" applyAlignment="1">
      <alignment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/>
    <xf numFmtId="0" fontId="7" fillId="0" borderId="0" xfId="2" applyFont="1" applyFill="1" applyAlignment="1">
      <alignment vertical="center"/>
    </xf>
    <xf numFmtId="179" fontId="15" fillId="0" borderId="0" xfId="7" applyNumberFormat="1" applyFont="1" applyFill="1" applyBorder="1">
      <alignment vertical="center"/>
    </xf>
    <xf numFmtId="0" fontId="15" fillId="0" borderId="0" xfId="7" applyFont="1" applyFill="1">
      <alignment vertical="center"/>
    </xf>
    <xf numFmtId="0" fontId="15" fillId="0" borderId="0" xfId="7" applyFont="1" applyFill="1" applyAlignment="1">
      <alignment vertical="center" shrinkToFit="1"/>
    </xf>
    <xf numFmtId="0" fontId="15" fillId="0" borderId="0" xfId="2" applyFont="1" applyFill="1" applyAlignment="1">
      <alignment vertical="center" shrinkToFit="1"/>
    </xf>
    <xf numFmtId="0" fontId="15" fillId="0" borderId="0" xfId="2" applyFont="1" applyFill="1" applyAlignment="1">
      <alignment horizontal="center" vertical="center" shrinkToFit="1"/>
    </xf>
    <xf numFmtId="0" fontId="15" fillId="0" borderId="0" xfId="7" applyFont="1" applyFill="1" applyAlignment="1">
      <alignment horizontal="left" vertical="center"/>
    </xf>
    <xf numFmtId="0" fontId="6" fillId="0" borderId="0" xfId="1" applyFont="1" applyFill="1" applyBorder="1" applyAlignment="1" applyProtection="1">
      <alignment vertical="center" shrinkToFit="1"/>
    </xf>
    <xf numFmtId="0" fontId="6" fillId="2" borderId="0" xfId="2" applyFont="1" applyFill="1" applyAlignment="1">
      <alignment vertical="center" shrinkToFit="1"/>
    </xf>
    <xf numFmtId="0" fontId="6" fillId="2" borderId="13" xfId="11" applyFont="1" applyFill="1" applyBorder="1" applyAlignment="1">
      <alignment vertical="center" shrinkToFit="1"/>
    </xf>
    <xf numFmtId="0" fontId="6" fillId="2" borderId="12" xfId="11" applyFont="1" applyFill="1" applyBorder="1" applyAlignment="1">
      <alignment vertical="center" shrinkToFit="1"/>
    </xf>
    <xf numFmtId="0" fontId="6" fillId="2" borderId="7" xfId="11" applyFont="1" applyFill="1" applyBorder="1" applyAlignment="1">
      <alignment vertical="center" shrinkToFit="1"/>
    </xf>
    <xf numFmtId="0" fontId="6" fillId="2" borderId="0" xfId="2" applyFont="1" applyFill="1" applyBorder="1" applyAlignment="1">
      <alignment vertical="center" shrinkToFit="1"/>
    </xf>
    <xf numFmtId="0" fontId="9" fillId="2" borderId="0" xfId="1" applyFont="1" applyFill="1" applyBorder="1" applyAlignment="1" applyProtection="1">
      <alignment vertical="center" shrinkToFit="1"/>
    </xf>
    <xf numFmtId="0" fontId="6" fillId="0" borderId="0" xfId="2" applyFont="1" applyFill="1" applyAlignment="1">
      <alignment vertical="center" shrinkToFit="1"/>
    </xf>
    <xf numFmtId="0" fontId="16" fillId="2" borderId="22" xfId="11" applyFont="1" applyFill="1" applyBorder="1" applyAlignment="1">
      <alignment horizontal="center" vertical="center" wrapText="1"/>
    </xf>
    <xf numFmtId="0" fontId="16" fillId="2" borderId="23" xfId="11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center" vertical="center"/>
    </xf>
    <xf numFmtId="0" fontId="15" fillId="2" borderId="0" xfId="1" applyFont="1" applyFill="1" applyBorder="1" applyAlignment="1" applyProtection="1">
      <alignment horizontal="center" vertical="center" shrinkToFit="1"/>
    </xf>
    <xf numFmtId="0" fontId="9" fillId="0" borderId="0" xfId="2" applyFont="1" applyFill="1" applyAlignment="1">
      <alignment vertical="center" shrinkToFit="1"/>
    </xf>
    <xf numFmtId="0" fontId="6" fillId="0" borderId="7" xfId="11" applyFont="1" applyFill="1" applyBorder="1" applyAlignment="1">
      <alignment vertical="center" shrinkToFit="1"/>
    </xf>
    <xf numFmtId="0" fontId="6" fillId="0" borderId="12" xfId="11" applyFont="1" applyFill="1" applyBorder="1" applyAlignment="1">
      <alignment vertical="center" shrinkToFit="1"/>
    </xf>
    <xf numFmtId="0" fontId="6" fillId="0" borderId="24" xfId="1" applyFont="1" applyFill="1" applyBorder="1" applyAlignment="1" applyProtection="1">
      <alignment horizontal="center" vertical="center" shrinkToFit="1"/>
    </xf>
    <xf numFmtId="0" fontId="6" fillId="0" borderId="27" xfId="1" applyFont="1" applyFill="1" applyBorder="1" applyAlignment="1" applyProtection="1">
      <alignment horizontal="center" vertical="center" shrinkToFit="1"/>
    </xf>
    <xf numFmtId="0" fontId="15" fillId="0" borderId="23" xfId="11" applyFont="1" applyFill="1" applyBorder="1" applyAlignment="1" applyProtection="1">
      <alignment horizontal="center" vertical="center" shrinkToFit="1"/>
    </xf>
    <xf numFmtId="0" fontId="6" fillId="0" borderId="26" xfId="1" applyFont="1" applyFill="1" applyBorder="1" applyAlignment="1" applyProtection="1">
      <alignment horizontal="center"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6" fillId="2" borderId="33" xfId="11" applyFont="1" applyFill="1" applyBorder="1" applyAlignment="1">
      <alignment horizontal="center" vertical="center" wrapText="1"/>
    </xf>
    <xf numFmtId="0" fontId="6" fillId="0" borderId="39" xfId="1" applyFont="1" applyFill="1" applyBorder="1" applyAlignment="1" applyProtection="1">
      <alignment horizontal="center" vertical="center" shrinkToFit="1"/>
    </xf>
    <xf numFmtId="0" fontId="6" fillId="2" borderId="19" xfId="11" applyFont="1" applyFill="1" applyBorder="1" applyAlignment="1">
      <alignment vertical="center" shrinkToFit="1"/>
    </xf>
    <xf numFmtId="0" fontId="6" fillId="2" borderId="25" xfId="11" applyFont="1" applyFill="1" applyBorder="1" applyAlignment="1">
      <alignment vertical="center" shrinkToFit="1"/>
    </xf>
    <xf numFmtId="0" fontId="6" fillId="0" borderId="19" xfId="11" applyFont="1" applyFill="1" applyBorder="1" applyAlignment="1">
      <alignment vertical="center" shrinkToFit="1"/>
    </xf>
    <xf numFmtId="0" fontId="6" fillId="0" borderId="25" xfId="11" applyFont="1" applyFill="1" applyBorder="1" applyAlignment="1">
      <alignment vertical="center" shrinkToFit="1"/>
    </xf>
    <xf numFmtId="0" fontId="6" fillId="0" borderId="40" xfId="11" applyFont="1" applyFill="1" applyBorder="1" applyAlignment="1">
      <alignment vertical="center" shrinkToFit="1"/>
    </xf>
    <xf numFmtId="0" fontId="6" fillId="2" borderId="21" xfId="2" applyFont="1" applyFill="1" applyBorder="1" applyAlignment="1">
      <alignment horizontal="center" shrinkToFit="1"/>
    </xf>
    <xf numFmtId="0" fontId="6" fillId="2" borderId="5" xfId="2" applyNumberFormat="1" applyFont="1" applyFill="1" applyBorder="1" applyAlignment="1">
      <alignment horizontal="center" shrinkToFit="1"/>
    </xf>
    <xf numFmtId="0" fontId="6" fillId="2" borderId="17" xfId="2" applyNumberFormat="1" applyFont="1" applyFill="1" applyBorder="1" applyAlignment="1">
      <alignment horizontal="center" shrinkToFit="1"/>
    </xf>
    <xf numFmtId="0" fontId="13" fillId="0" borderId="12" xfId="1" applyFont="1" applyFill="1" applyBorder="1" applyAlignment="1" applyProtection="1">
      <alignment vertical="center" shrinkToFit="1"/>
    </xf>
    <xf numFmtId="0" fontId="13" fillId="0" borderId="42" xfId="1" applyFont="1" applyFill="1" applyBorder="1" applyAlignment="1" applyProtection="1">
      <alignment vertical="center" shrinkToFit="1"/>
    </xf>
    <xf numFmtId="0" fontId="28" fillId="0" borderId="7" xfId="1" applyFont="1" applyFill="1" applyBorder="1" applyAlignment="1" applyProtection="1">
      <alignment vertical="center" shrinkToFit="1"/>
    </xf>
    <xf numFmtId="0" fontId="28" fillId="0" borderId="15" xfId="1" applyFont="1" applyFill="1" applyBorder="1" applyAlignment="1" applyProtection="1">
      <alignment vertical="center" shrinkToFit="1"/>
    </xf>
    <xf numFmtId="0" fontId="13" fillId="0" borderId="9" xfId="1" applyFont="1" applyFill="1" applyBorder="1" applyAlignment="1" applyProtection="1">
      <alignment vertical="center" shrinkToFit="1"/>
    </xf>
    <xf numFmtId="0" fontId="28" fillId="0" borderId="12" xfId="1" applyFont="1" applyFill="1" applyBorder="1" applyAlignment="1" applyProtection="1">
      <alignment vertical="center" shrinkToFit="1"/>
    </xf>
    <xf numFmtId="0" fontId="18" fillId="0" borderId="13" xfId="1" applyFont="1" applyFill="1" applyBorder="1" applyAlignment="1" applyProtection="1">
      <alignment vertical="center" shrinkToFit="1"/>
    </xf>
    <xf numFmtId="0" fontId="28" fillId="0" borderId="13" xfId="1" applyFont="1" applyFill="1" applyBorder="1" applyAlignment="1" applyProtection="1">
      <alignment vertical="center" shrinkToFit="1"/>
    </xf>
    <xf numFmtId="0" fontId="28" fillId="0" borderId="7" xfId="2" applyFont="1" applyFill="1" applyBorder="1" applyAlignment="1">
      <alignment vertical="center" shrinkToFit="1"/>
    </xf>
    <xf numFmtId="0" fontId="28" fillId="0" borderId="28" xfId="1" applyFont="1" applyFill="1" applyBorder="1" applyAlignment="1" applyProtection="1">
      <alignment vertical="center" shrinkToFit="1"/>
    </xf>
    <xf numFmtId="0" fontId="13" fillId="0" borderId="3" xfId="1" applyFont="1" applyFill="1" applyBorder="1" applyAlignment="1" applyProtection="1">
      <alignment horizontal="left" vertical="center" shrinkToFit="1"/>
    </xf>
    <xf numFmtId="0" fontId="28" fillId="0" borderId="7" xfId="1" applyFont="1" applyFill="1" applyBorder="1" applyAlignment="1" applyProtection="1">
      <alignment horizontal="left" vertical="center" shrinkToFit="1"/>
    </xf>
    <xf numFmtId="0" fontId="13" fillId="0" borderId="3" xfId="1" applyFont="1" applyFill="1" applyBorder="1" applyAlignment="1" applyProtection="1">
      <alignment vertical="center" shrinkToFit="1"/>
    </xf>
    <xf numFmtId="0" fontId="13" fillId="0" borderId="3" xfId="2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wrapText="1" shrinkToFit="1"/>
    </xf>
    <xf numFmtId="176" fontId="22" fillId="3" borderId="46" xfId="1" applyNumberFormat="1" applyFont="1" applyFill="1" applyBorder="1" applyAlignment="1" applyProtection="1">
      <alignment horizontal="center" vertical="center" shrinkToFit="1"/>
    </xf>
    <xf numFmtId="176" fontId="22" fillId="3" borderId="6" xfId="1" applyNumberFormat="1" applyFont="1" applyFill="1" applyBorder="1" applyAlignment="1">
      <alignment horizontal="center" vertical="top" wrapText="1"/>
    </xf>
    <xf numFmtId="176" fontId="22" fillId="0" borderId="11" xfId="1" applyNumberFormat="1" applyFont="1" applyFill="1" applyBorder="1" applyAlignment="1">
      <alignment horizontal="center" vertical="center" wrapText="1"/>
    </xf>
    <xf numFmtId="176" fontId="22" fillId="0" borderId="6" xfId="1" applyNumberFormat="1" applyFont="1" applyFill="1" applyBorder="1" applyAlignment="1">
      <alignment horizontal="center" vertical="top" wrapText="1"/>
    </xf>
    <xf numFmtId="176" fontId="22" fillId="0" borderId="8" xfId="1" applyNumberFormat="1" applyFont="1" applyFill="1" applyBorder="1" applyAlignment="1">
      <alignment horizontal="center" vertical="center" wrapText="1"/>
    </xf>
    <xf numFmtId="176" fontId="22" fillId="0" borderId="10" xfId="1" applyNumberFormat="1" applyFont="1" applyFill="1" applyBorder="1" applyAlignment="1">
      <alignment horizontal="center" vertical="top" wrapText="1"/>
    </xf>
    <xf numFmtId="176" fontId="22" fillId="0" borderId="1" xfId="1" applyNumberFormat="1" applyFont="1" applyFill="1" applyBorder="1" applyAlignment="1">
      <alignment horizontal="center" vertical="center" wrapText="1"/>
    </xf>
    <xf numFmtId="176" fontId="23" fillId="0" borderId="6" xfId="1" applyNumberFormat="1" applyFont="1" applyFill="1" applyBorder="1" applyAlignment="1">
      <alignment horizontal="center" vertical="top" wrapText="1"/>
    </xf>
    <xf numFmtId="0" fontId="13" fillId="0" borderId="9" xfId="18" applyFont="1" applyFill="1" applyBorder="1" applyAlignment="1">
      <alignment vertical="center" shrinkToFit="1"/>
    </xf>
    <xf numFmtId="0" fontId="28" fillId="0" borderId="13" xfId="18" applyFont="1" applyFill="1" applyBorder="1" applyAlignment="1">
      <alignment vertical="center" shrinkToFit="1"/>
    </xf>
    <xf numFmtId="0" fontId="13" fillId="0" borderId="12" xfId="18" applyFont="1" applyFill="1" applyBorder="1" applyAlignment="1">
      <alignment vertical="center" shrinkToFit="1"/>
    </xf>
    <xf numFmtId="0" fontId="28" fillId="0" borderId="7" xfId="18" applyFont="1" applyFill="1" applyBorder="1" applyAlignment="1">
      <alignment vertical="center" shrinkToFit="1"/>
    </xf>
    <xf numFmtId="0" fontId="13" fillId="0" borderId="3" xfId="18" applyFont="1" applyFill="1" applyBorder="1" applyAlignment="1">
      <alignment vertical="center" shrinkToFit="1"/>
    </xf>
    <xf numFmtId="0" fontId="29" fillId="0" borderId="7" xfId="0" applyFont="1" applyFill="1" applyBorder="1" applyAlignment="1">
      <alignment vertical="center" wrapText="1" shrinkToFit="1"/>
    </xf>
    <xf numFmtId="0" fontId="13" fillId="3" borderId="12" xfId="1" applyFont="1" applyFill="1" applyBorder="1" applyAlignment="1" applyProtection="1">
      <alignment vertical="center" shrinkToFit="1"/>
    </xf>
    <xf numFmtId="0" fontId="13" fillId="3" borderId="9" xfId="1" applyFont="1" applyFill="1" applyBorder="1" applyAlignment="1" applyProtection="1">
      <alignment vertical="center" shrinkToFit="1"/>
    </xf>
    <xf numFmtId="0" fontId="9" fillId="3" borderId="12" xfId="11" applyFont="1" applyFill="1" applyBorder="1" applyAlignment="1">
      <alignment vertical="center" shrinkToFit="1"/>
    </xf>
    <xf numFmtId="0" fontId="2" fillId="3" borderId="12" xfId="1" applyFont="1" applyFill="1" applyBorder="1" applyAlignment="1" applyProtection="1">
      <alignment vertical="center" shrinkToFit="1"/>
    </xf>
    <xf numFmtId="0" fontId="2" fillId="3" borderId="3" xfId="1" applyFont="1" applyFill="1" applyBorder="1" applyAlignment="1" applyProtection="1">
      <alignment vertical="center" shrinkToFit="1"/>
    </xf>
    <xf numFmtId="0" fontId="9" fillId="3" borderId="25" xfId="11" applyFont="1" applyFill="1" applyBorder="1" applyAlignment="1">
      <alignment vertical="center" shrinkToFit="1"/>
    </xf>
    <xf numFmtId="0" fontId="6" fillId="3" borderId="7" xfId="11" applyFont="1" applyFill="1" applyBorder="1" applyAlignment="1">
      <alignment vertical="center" shrinkToFit="1"/>
    </xf>
    <xf numFmtId="0" fontId="22" fillId="3" borderId="7" xfId="1" applyFont="1" applyFill="1" applyBorder="1" applyAlignment="1" applyProtection="1">
      <alignment vertical="center" shrinkToFit="1"/>
    </xf>
    <xf numFmtId="0" fontId="23" fillId="3" borderId="7" xfId="1" applyFont="1" applyFill="1" applyBorder="1" applyAlignment="1" applyProtection="1">
      <alignment vertical="center" shrinkToFit="1"/>
    </xf>
    <xf numFmtId="0" fontId="6" fillId="3" borderId="19" xfId="11" applyFont="1" applyFill="1" applyBorder="1" applyAlignment="1">
      <alignment vertical="center" shrinkToFit="1"/>
    </xf>
    <xf numFmtId="0" fontId="9" fillId="3" borderId="9" xfId="11" applyFont="1" applyFill="1" applyBorder="1" applyAlignment="1">
      <alignment vertical="center" shrinkToFit="1"/>
    </xf>
    <xf numFmtId="0" fontId="9" fillId="3" borderId="20" xfId="11" applyFont="1" applyFill="1" applyBorder="1" applyAlignment="1">
      <alignment vertical="center" shrinkToFit="1"/>
    </xf>
    <xf numFmtId="0" fontId="6" fillId="2" borderId="48" xfId="11" applyFont="1" applyFill="1" applyBorder="1" applyAlignment="1">
      <alignment vertical="center" shrinkToFit="1"/>
    </xf>
    <xf numFmtId="176" fontId="22" fillId="3" borderId="11" xfId="1" applyNumberFormat="1" applyFont="1" applyFill="1" applyBorder="1" applyAlignment="1">
      <alignment horizontal="center" vertical="center" wrapText="1"/>
    </xf>
    <xf numFmtId="0" fontId="18" fillId="3" borderId="7" xfId="1" applyFont="1" applyFill="1" applyBorder="1" applyAlignment="1" applyProtection="1">
      <alignment vertical="center" shrinkToFit="1"/>
    </xf>
    <xf numFmtId="0" fontId="28" fillId="3" borderId="7" xfId="1" applyFont="1" applyFill="1" applyBorder="1" applyAlignment="1" applyProtection="1">
      <alignment vertical="center" shrinkToFit="1"/>
    </xf>
    <xf numFmtId="0" fontId="28" fillId="3" borderId="28" xfId="1" applyFont="1" applyFill="1" applyBorder="1" applyAlignment="1" applyProtection="1">
      <alignment vertical="center" shrinkToFit="1"/>
    </xf>
    <xf numFmtId="0" fontId="9" fillId="0" borderId="12" xfId="1" applyFont="1" applyFill="1" applyBorder="1" applyAlignment="1" applyProtection="1">
      <alignment vertical="center" shrinkToFit="1"/>
    </xf>
    <xf numFmtId="0" fontId="6" fillId="0" borderId="13" xfId="1" applyFont="1" applyFill="1" applyBorder="1" applyAlignment="1" applyProtection="1">
      <alignment vertical="center" shrinkToFit="1"/>
    </xf>
    <xf numFmtId="0" fontId="9" fillId="0" borderId="20" xfId="11" applyFont="1" applyFill="1" applyBorder="1" applyAlignment="1">
      <alignment vertical="center" shrinkToFit="1"/>
    </xf>
    <xf numFmtId="0" fontId="9" fillId="0" borderId="9" xfId="11" applyFont="1" applyFill="1" applyBorder="1" applyAlignment="1">
      <alignment vertical="center" shrinkToFit="1"/>
    </xf>
    <xf numFmtId="0" fontId="9" fillId="0" borderId="12" xfId="11" applyFont="1" applyFill="1" applyBorder="1" applyAlignment="1">
      <alignment vertical="center" shrinkToFit="1"/>
    </xf>
    <xf numFmtId="0" fontId="9" fillId="0" borderId="3" xfId="11" applyFont="1" applyFill="1" applyBorder="1" applyAlignment="1">
      <alignment vertical="center" shrinkToFit="1"/>
    </xf>
    <xf numFmtId="0" fontId="9" fillId="0" borderId="47" xfId="11" applyFont="1" applyFill="1" applyBorder="1" applyAlignment="1">
      <alignment vertical="center" shrinkToFit="1"/>
    </xf>
    <xf numFmtId="0" fontId="9" fillId="0" borderId="25" xfId="11" applyFont="1" applyFill="1" applyBorder="1" applyAlignment="1">
      <alignment vertical="center" shrinkToFit="1"/>
    </xf>
    <xf numFmtId="0" fontId="9" fillId="0" borderId="41" xfId="11" applyFont="1" applyFill="1" applyBorder="1" applyAlignment="1">
      <alignment vertical="center" shrinkToFit="1"/>
    </xf>
    <xf numFmtId="0" fontId="6" fillId="0" borderId="13" xfId="11" applyFont="1" applyFill="1" applyBorder="1" applyAlignment="1">
      <alignment vertical="center" shrinkToFit="1"/>
    </xf>
    <xf numFmtId="176" fontId="17" fillId="0" borderId="11" xfId="11" applyNumberFormat="1" applyFont="1" applyFill="1" applyBorder="1" applyAlignment="1">
      <alignment horizontal="center" vertical="center" wrapText="1"/>
    </xf>
    <xf numFmtId="176" fontId="6" fillId="0" borderId="10" xfId="11" applyNumberFormat="1" applyFont="1" applyFill="1" applyBorder="1" applyAlignment="1">
      <alignment horizontal="center" vertical="center" wrapText="1"/>
    </xf>
    <xf numFmtId="0" fontId="6" fillId="2" borderId="38" xfId="2" applyNumberFormat="1" applyFont="1" applyFill="1" applyBorder="1" applyAlignment="1">
      <alignment horizontal="center"/>
    </xf>
    <xf numFmtId="0" fontId="6" fillId="2" borderId="14" xfId="2" applyNumberFormat="1" applyFont="1" applyFill="1" applyBorder="1" applyAlignment="1">
      <alignment horizontal="center"/>
    </xf>
    <xf numFmtId="49" fontId="6" fillId="2" borderId="14" xfId="2" applyNumberFormat="1" applyFont="1" applyFill="1" applyBorder="1" applyAlignment="1">
      <alignment horizontal="center"/>
    </xf>
    <xf numFmtId="49" fontId="6" fillId="2" borderId="17" xfId="2" applyNumberFormat="1" applyFont="1" applyFill="1" applyBorder="1" applyAlignment="1">
      <alignment horizontal="center"/>
    </xf>
    <xf numFmtId="178" fontId="25" fillId="2" borderId="19" xfId="11" applyNumberFormat="1" applyFont="1" applyFill="1" applyBorder="1" applyAlignment="1">
      <alignment horizontal="center" vertical="center" wrapText="1"/>
    </xf>
    <xf numFmtId="178" fontId="25" fillId="2" borderId="20" xfId="11" applyNumberFormat="1" applyFont="1" applyFill="1" applyBorder="1" applyAlignment="1">
      <alignment horizontal="center" vertical="center" wrapText="1"/>
    </xf>
    <xf numFmtId="178" fontId="25" fillId="2" borderId="5" xfId="11" applyNumberFormat="1" applyFont="1" applyFill="1" applyBorder="1" applyAlignment="1">
      <alignment horizontal="center" vertical="center" wrapText="1"/>
    </xf>
    <xf numFmtId="0" fontId="13" fillId="0" borderId="9" xfId="1" applyFont="1" applyFill="1" applyBorder="1" applyAlignment="1" applyProtection="1">
      <alignment horizontal="center" vertical="center" shrinkToFit="1"/>
    </xf>
    <xf numFmtId="0" fontId="13" fillId="0" borderId="7" xfId="1" applyFont="1" applyFill="1" applyBorder="1" applyAlignment="1" applyProtection="1">
      <alignment horizontal="center" vertical="center" shrinkToFit="1"/>
    </xf>
    <xf numFmtId="0" fontId="9" fillId="0" borderId="9" xfId="18" applyFont="1" applyFill="1" applyBorder="1" applyAlignment="1">
      <alignment horizontal="center" vertical="center" shrinkToFit="1"/>
    </xf>
    <xf numFmtId="0" fontId="9" fillId="0" borderId="7" xfId="18" applyFont="1" applyFill="1" applyBorder="1" applyAlignment="1">
      <alignment horizontal="center" vertical="center" shrinkToFit="1"/>
    </xf>
    <xf numFmtId="0" fontId="25" fillId="2" borderId="29" xfId="11" applyFont="1" applyFill="1" applyBorder="1" applyAlignment="1">
      <alignment horizontal="center" vertical="center" wrapText="1"/>
    </xf>
    <xf numFmtId="0" fontId="25" fillId="2" borderId="35" xfId="11" applyFont="1" applyFill="1" applyBorder="1" applyAlignment="1">
      <alignment horizontal="center" vertical="center" wrapText="1"/>
    </xf>
    <xf numFmtId="0" fontId="25" fillId="2" borderId="7" xfId="11" applyFont="1" applyFill="1" applyBorder="1" applyAlignment="1">
      <alignment horizontal="center" vertical="center" wrapText="1"/>
    </xf>
    <xf numFmtId="0" fontId="25" fillId="2" borderId="9" xfId="11" applyFont="1" applyFill="1" applyBorder="1" applyAlignment="1">
      <alignment horizontal="center" vertical="center" wrapText="1"/>
    </xf>
    <xf numFmtId="0" fontId="25" fillId="2" borderId="4" xfId="11" applyFont="1" applyFill="1" applyBorder="1" applyAlignment="1">
      <alignment horizontal="center" vertical="center" wrapText="1"/>
    </xf>
    <xf numFmtId="0" fontId="25" fillId="2" borderId="12" xfId="11" applyFont="1" applyFill="1" applyBorder="1" applyAlignment="1">
      <alignment horizontal="center" vertical="center" wrapText="1"/>
    </xf>
    <xf numFmtId="0" fontId="13" fillId="0" borderId="13" xfId="1" applyFont="1" applyFill="1" applyBorder="1" applyAlignment="1" applyProtection="1">
      <alignment horizontal="center" vertical="center" shrinkToFit="1"/>
    </xf>
    <xf numFmtId="0" fontId="13" fillId="0" borderId="9" xfId="18" applyFont="1" applyFill="1" applyBorder="1" applyAlignment="1">
      <alignment horizontal="center" vertical="center" shrinkToFit="1"/>
    </xf>
    <xf numFmtId="0" fontId="13" fillId="0" borderId="13" xfId="18" applyFont="1" applyFill="1" applyBorder="1" applyAlignment="1">
      <alignment horizontal="center" vertical="center" shrinkToFit="1"/>
    </xf>
    <xf numFmtId="0" fontId="25" fillId="2" borderId="14" xfId="11" applyFont="1" applyFill="1" applyBorder="1" applyAlignment="1">
      <alignment horizontal="center" vertical="center" wrapText="1"/>
    </xf>
    <xf numFmtId="0" fontId="6" fillId="2" borderId="18" xfId="2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49" fontId="6" fillId="2" borderId="14" xfId="2" applyNumberFormat="1" applyFont="1" applyFill="1" applyBorder="1" applyAlignment="1">
      <alignment horizontal="center" vertical="center" shrinkToFit="1"/>
    </xf>
    <xf numFmtId="0" fontId="9" fillId="0" borderId="9" xfId="1" applyFont="1" applyFill="1" applyBorder="1" applyAlignment="1" applyProtection="1">
      <alignment horizontal="center" vertical="center" shrinkToFit="1"/>
    </xf>
    <xf numFmtId="0" fontId="9" fillId="0" borderId="13" xfId="1" applyFont="1" applyFill="1" applyBorder="1" applyAlignment="1" applyProtection="1">
      <alignment horizontal="center" vertical="center" shrinkToFit="1"/>
    </xf>
    <xf numFmtId="0" fontId="13" fillId="0" borderId="4" xfId="1" applyFont="1" applyFill="1" applyBorder="1" applyAlignment="1" applyProtection="1">
      <alignment horizontal="center" vertical="center" shrinkToFit="1"/>
    </xf>
    <xf numFmtId="0" fontId="28" fillId="0" borderId="4" xfId="2" applyFont="1" applyFill="1" applyBorder="1" applyAlignment="1">
      <alignment horizontal="center" vertical="center" shrinkToFit="1"/>
    </xf>
    <xf numFmtId="0" fontId="9" fillId="0" borderId="4" xfId="2" applyFont="1" applyFill="1" applyBorder="1" applyAlignment="1">
      <alignment horizontal="center" vertical="center" shrinkToFit="1"/>
    </xf>
    <xf numFmtId="0" fontId="6" fillId="2" borderId="2" xfId="2" applyFont="1" applyFill="1" applyBorder="1" applyAlignment="1">
      <alignment horizontal="center" shrinkToFit="1"/>
    </xf>
    <xf numFmtId="0" fontId="6" fillId="2" borderId="2" xfId="2" applyFont="1" applyFill="1" applyBorder="1" applyAlignment="1">
      <alignment horizontal="center" vertical="center" shrinkToFit="1"/>
    </xf>
    <xf numFmtId="0" fontId="9" fillId="0" borderId="7" xfId="2" applyFont="1" applyFill="1" applyBorder="1" applyAlignment="1">
      <alignment horizontal="center" vertical="center" shrinkToFit="1"/>
    </xf>
    <xf numFmtId="49" fontId="6" fillId="2" borderId="4" xfId="2" applyNumberFormat="1" applyFont="1" applyFill="1" applyBorder="1" applyAlignment="1">
      <alignment horizontal="center" vertical="center" shrinkToFit="1"/>
    </xf>
    <xf numFmtId="0" fontId="26" fillId="2" borderId="31" xfId="2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6" fillId="2" borderId="32" xfId="2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shrinkToFit="1"/>
    </xf>
    <xf numFmtId="0" fontId="13" fillId="0" borderId="3" xfId="1" applyFont="1" applyFill="1" applyBorder="1" applyAlignment="1" applyProtection="1">
      <alignment horizontal="center" vertical="center" shrinkToFit="1"/>
    </xf>
    <xf numFmtId="178" fontId="25" fillId="2" borderId="41" xfId="11" applyNumberFormat="1" applyFont="1" applyFill="1" applyBorder="1" applyAlignment="1">
      <alignment horizontal="center" vertical="center" wrapText="1"/>
    </xf>
    <xf numFmtId="0" fontId="13" fillId="3" borderId="9" xfId="1" applyFont="1" applyFill="1" applyBorder="1" applyAlignment="1" applyProtection="1">
      <alignment horizontal="center" vertical="center" shrinkToFit="1"/>
    </xf>
    <xf numFmtId="0" fontId="13" fillId="3" borderId="7" xfId="1" applyFont="1" applyFill="1" applyBorder="1" applyAlignment="1" applyProtection="1">
      <alignment horizontal="center" vertical="center" shrinkToFit="1"/>
    </xf>
    <xf numFmtId="0" fontId="9" fillId="3" borderId="9" xfId="18" applyFont="1" applyFill="1" applyBorder="1" applyAlignment="1">
      <alignment horizontal="center" vertical="center" shrinkToFit="1"/>
    </xf>
    <xf numFmtId="0" fontId="9" fillId="3" borderId="7" xfId="18" applyFont="1" applyFill="1" applyBorder="1" applyAlignment="1">
      <alignment horizontal="center" vertical="center" shrinkToFit="1"/>
    </xf>
    <xf numFmtId="0" fontId="25" fillId="2" borderId="34" xfId="11" applyFont="1" applyFill="1" applyBorder="1" applyAlignment="1">
      <alignment horizontal="center" vertical="center" wrapText="1"/>
    </xf>
    <xf numFmtId="0" fontId="2" fillId="3" borderId="3" xfId="1" applyFont="1" applyFill="1" applyBorder="1" applyAlignment="1" applyProtection="1">
      <alignment horizontal="center" vertical="center" shrinkToFit="1"/>
    </xf>
    <xf numFmtId="0" fontId="2" fillId="3" borderId="7" xfId="1" applyFont="1" applyFill="1" applyBorder="1" applyAlignment="1" applyProtection="1">
      <alignment horizontal="center" vertical="center" shrinkToFit="1"/>
    </xf>
    <xf numFmtId="0" fontId="25" fillId="2" borderId="1" xfId="11" applyFont="1" applyFill="1" applyBorder="1" applyAlignment="1">
      <alignment horizontal="center" vertical="center" wrapText="1"/>
    </xf>
    <xf numFmtId="0" fontId="25" fillId="2" borderId="6" xfId="11" applyFont="1" applyFill="1" applyBorder="1" applyAlignment="1">
      <alignment horizontal="center" vertical="center" wrapText="1"/>
    </xf>
    <xf numFmtId="0" fontId="25" fillId="2" borderId="3" xfId="11" applyFont="1" applyFill="1" applyBorder="1" applyAlignment="1">
      <alignment horizontal="center" vertical="center" wrapText="1"/>
    </xf>
    <xf numFmtId="0" fontId="15" fillId="3" borderId="3" xfId="1" applyFont="1" applyFill="1" applyBorder="1" applyAlignment="1" applyProtection="1">
      <alignment vertical="center" shrinkToFit="1"/>
    </xf>
    <xf numFmtId="0" fontId="15" fillId="3" borderId="7" xfId="1" applyFont="1" applyFill="1" applyBorder="1" applyAlignment="1" applyProtection="1">
      <alignment vertical="center" shrinkToFit="1"/>
    </xf>
    <xf numFmtId="0" fontId="19" fillId="3" borderId="3" xfId="1" applyFont="1" applyFill="1" applyBorder="1" applyAlignment="1" applyProtection="1">
      <alignment horizontal="center" vertical="center" shrinkToFit="1"/>
    </xf>
    <xf numFmtId="0" fontId="19" fillId="3" borderId="7" xfId="1" applyFont="1" applyFill="1" applyBorder="1" applyAlignment="1" applyProtection="1">
      <alignment horizontal="center" vertical="center" shrinkToFit="1"/>
    </xf>
    <xf numFmtId="0" fontId="20" fillId="3" borderId="3" xfId="1" applyFont="1" applyFill="1" applyBorder="1" applyAlignment="1" applyProtection="1">
      <alignment horizontal="center" vertical="center" shrinkToFit="1"/>
    </xf>
    <xf numFmtId="0" fontId="20" fillId="3" borderId="7" xfId="1" applyFont="1" applyFill="1" applyBorder="1" applyAlignment="1" applyProtection="1">
      <alignment horizontal="center" vertical="center" shrinkToFit="1"/>
    </xf>
    <xf numFmtId="0" fontId="21" fillId="3" borderId="3" xfId="11" applyFont="1" applyFill="1" applyBorder="1" applyAlignment="1">
      <alignment horizontal="center" vertical="center" wrapText="1"/>
    </xf>
    <xf numFmtId="0" fontId="21" fillId="3" borderId="7" xfId="11" applyFont="1" applyFill="1" applyBorder="1" applyAlignment="1">
      <alignment horizontal="center" vertical="center" wrapText="1"/>
    </xf>
    <xf numFmtId="0" fontId="25" fillId="2" borderId="13" xfId="11" applyFont="1" applyFill="1" applyBorder="1" applyAlignment="1">
      <alignment horizontal="center" vertical="center" wrapText="1"/>
    </xf>
    <xf numFmtId="178" fontId="25" fillId="2" borderId="17" xfId="11" applyNumberFormat="1" applyFont="1" applyFill="1" applyBorder="1" applyAlignment="1">
      <alignment horizontal="center" vertical="center" wrapText="1"/>
    </xf>
    <xf numFmtId="0" fontId="25" fillId="2" borderId="8" xfId="11" applyFont="1" applyFill="1" applyBorder="1" applyAlignment="1">
      <alignment horizontal="center" vertical="center" wrapText="1"/>
    </xf>
    <xf numFmtId="0" fontId="25" fillId="2" borderId="10" xfId="11" applyFont="1" applyFill="1" applyBorder="1" applyAlignment="1">
      <alignment horizontal="center" vertical="center" wrapText="1"/>
    </xf>
    <xf numFmtId="0" fontId="9" fillId="0" borderId="3" xfId="1" applyFont="1" applyFill="1" applyBorder="1" applyAlignment="1" applyProtection="1">
      <alignment horizontal="center" vertical="center" shrinkToFit="1"/>
    </xf>
    <xf numFmtId="0" fontId="9" fillId="0" borderId="7" xfId="1" applyFont="1" applyFill="1" applyBorder="1" applyAlignment="1" applyProtection="1">
      <alignment horizontal="center" vertical="center" shrinkToFit="1"/>
    </xf>
    <xf numFmtId="0" fontId="25" fillId="2" borderId="2" xfId="11" applyFont="1" applyFill="1" applyBorder="1" applyAlignment="1">
      <alignment horizontal="center" vertical="center" wrapText="1"/>
    </xf>
    <xf numFmtId="178" fontId="25" fillId="2" borderId="21" xfId="11" applyNumberFormat="1" applyFont="1" applyFill="1" applyBorder="1" applyAlignment="1">
      <alignment horizontal="center" vertical="center" wrapText="1"/>
    </xf>
    <xf numFmtId="0" fontId="9" fillId="0" borderId="43" xfId="18" applyFont="1" applyFill="1" applyBorder="1" applyAlignment="1">
      <alignment horizontal="center" vertical="center" shrinkToFit="1"/>
    </xf>
    <xf numFmtId="0" fontId="9" fillId="0" borderId="44" xfId="18" applyFont="1" applyFill="1" applyBorder="1" applyAlignment="1">
      <alignment horizontal="center" vertical="center" shrinkToFit="1"/>
    </xf>
    <xf numFmtId="0" fontId="25" fillId="2" borderId="36" xfId="11" applyFont="1" applyFill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shrinkToFit="1"/>
    </xf>
    <xf numFmtId="0" fontId="9" fillId="0" borderId="4" xfId="1" applyFont="1" applyFill="1" applyBorder="1" applyAlignment="1" applyProtection="1">
      <alignment horizontal="center" vertical="center" shrinkToFit="1"/>
    </xf>
    <xf numFmtId="0" fontId="25" fillId="2" borderId="30" xfId="11" applyFont="1" applyFill="1" applyBorder="1" applyAlignment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top" shrinkToFit="1"/>
    </xf>
    <xf numFmtId="0" fontId="13" fillId="0" borderId="9" xfId="2" applyFont="1" applyFill="1" applyBorder="1" applyAlignment="1">
      <alignment horizontal="center" vertical="center" shrinkToFit="1"/>
    </xf>
    <xf numFmtId="0" fontId="13" fillId="0" borderId="13" xfId="2" applyFont="1" applyFill="1" applyBorder="1" applyAlignment="1">
      <alignment horizontal="center" vertical="center" shrinkToFit="1"/>
    </xf>
    <xf numFmtId="0" fontId="9" fillId="0" borderId="14" xfId="1" applyFont="1" applyFill="1" applyBorder="1" applyAlignment="1" applyProtection="1">
      <alignment horizontal="center" vertical="center" shrinkToFit="1"/>
    </xf>
    <xf numFmtId="0" fontId="6" fillId="0" borderId="26" xfId="1" applyFont="1" applyFill="1" applyBorder="1" applyAlignment="1" applyProtection="1">
      <alignment horizontal="center" vertical="center" shrinkToFit="1"/>
    </xf>
    <xf numFmtId="0" fontId="9" fillId="0" borderId="13" xfId="18" applyFont="1" applyFill="1" applyBorder="1" applyAlignment="1">
      <alignment horizontal="center" vertical="center" shrinkToFit="1"/>
    </xf>
    <xf numFmtId="0" fontId="6" fillId="2" borderId="37" xfId="2" applyFont="1" applyFill="1" applyBorder="1" applyAlignment="1">
      <alignment horizontal="center" shrinkToFit="1"/>
    </xf>
    <xf numFmtId="0" fontId="6" fillId="2" borderId="16" xfId="2" applyNumberFormat="1" applyFont="1" applyFill="1" applyBorder="1" applyAlignment="1">
      <alignment horizontal="center"/>
    </xf>
    <xf numFmtId="0" fontId="6" fillId="2" borderId="4" xfId="2" applyNumberFormat="1" applyFont="1" applyFill="1" applyBorder="1" applyAlignment="1">
      <alignment horizontal="center"/>
    </xf>
    <xf numFmtId="49" fontId="6" fillId="2" borderId="4" xfId="2" applyNumberFormat="1" applyFont="1" applyFill="1" applyBorder="1" applyAlignment="1">
      <alignment horizontal="center"/>
    </xf>
    <xf numFmtId="49" fontId="6" fillId="2" borderId="5" xfId="2" applyNumberFormat="1" applyFont="1" applyFill="1" applyBorder="1" applyAlignment="1">
      <alignment horizontal="center"/>
    </xf>
    <xf numFmtId="0" fontId="6" fillId="2" borderId="21" xfId="2" applyFont="1" applyFill="1" applyBorder="1" applyAlignment="1">
      <alignment horizontal="center" vertical="center" shrinkToFit="1"/>
    </xf>
    <xf numFmtId="0" fontId="9" fillId="0" borderId="9" xfId="2" applyFont="1" applyFill="1" applyBorder="1" applyAlignment="1">
      <alignment horizontal="center" vertical="center" shrinkToFit="1"/>
    </xf>
    <xf numFmtId="0" fontId="6" fillId="2" borderId="45" xfId="1" applyFont="1" applyFill="1" applyBorder="1" applyAlignment="1" applyProtection="1">
      <alignment horizontal="center" vertical="center" shrinkToFit="1"/>
    </xf>
    <xf numFmtId="0" fontId="28" fillId="0" borderId="14" xfId="2" applyFont="1" applyFill="1" applyBorder="1" applyAlignment="1">
      <alignment horizontal="center" vertical="center" shrinkToFit="1"/>
    </xf>
    <xf numFmtId="0" fontId="13" fillId="0" borderId="12" xfId="2" applyFont="1" applyFill="1" applyBorder="1" applyAlignment="1">
      <alignment horizontal="center" vertical="center" shrinkToFit="1"/>
    </xf>
    <xf numFmtId="0" fontId="13" fillId="0" borderId="12" xfId="1" applyFont="1" applyFill="1" applyBorder="1" applyAlignment="1" applyProtection="1">
      <alignment horizontal="center" vertical="center" shrinkToFit="1"/>
    </xf>
  </cellXfs>
  <cellStyles count="19">
    <cellStyle name="Heading" xfId="3"/>
    <cellStyle name="Heading1" xfId="4"/>
    <cellStyle name="Result" xfId="5"/>
    <cellStyle name="Result2" xfId="6"/>
    <cellStyle name="一般" xfId="0" builtinId="0"/>
    <cellStyle name="一般 2" xfId="7"/>
    <cellStyle name="一般 2 2" xfId="8"/>
    <cellStyle name="一般 2 3" xfId="9"/>
    <cellStyle name="一般 2 4" xfId="10"/>
    <cellStyle name="一般 2 5" xfId="11"/>
    <cellStyle name="一般 2 5 2" xfId="1"/>
    <cellStyle name="一般 3" xfId="12"/>
    <cellStyle name="一般 4" xfId="13"/>
    <cellStyle name="一般 5" xfId="14"/>
    <cellStyle name="一般 6" xfId="15"/>
    <cellStyle name="一般 6 2" xfId="2"/>
    <cellStyle name="一般 6 2 2" xfId="18"/>
    <cellStyle name="一般 6 3" xfId="17"/>
    <cellStyle name="一般 7" xfId="16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tabSelected="1" topLeftCell="A13" zoomScaleNormal="100" zoomScaleSheetLayoutView="100" workbookViewId="0">
      <selection activeCell="J27" sqref="J27"/>
    </sheetView>
  </sheetViews>
  <sheetFormatPr defaultColWidth="7.875" defaultRowHeight="21" customHeight="1"/>
  <cols>
    <col min="1" max="1" width="4.5" style="1" customWidth="1"/>
    <col min="2" max="2" width="7" style="1" customWidth="1"/>
    <col min="3" max="3" width="22" style="1" customWidth="1"/>
    <col min="4" max="4" width="10.25" style="3" customWidth="1"/>
    <col min="5" max="5" width="22.375" style="1" customWidth="1"/>
    <col min="6" max="6" width="3.25" style="1" customWidth="1"/>
    <col min="7" max="7" width="19.25" style="1" customWidth="1"/>
    <col min="8" max="8" width="3.625" style="1" customWidth="1"/>
    <col min="9" max="9" width="12" style="1" customWidth="1"/>
    <col min="10" max="10" width="18.625" style="1" customWidth="1"/>
    <col min="11" max="11" width="5.875" style="34" customWidth="1"/>
    <col min="12" max="12" width="25.25" style="1" customWidth="1"/>
    <col min="13" max="18" width="5.5" style="1" customWidth="1"/>
    <col min="19" max="19" width="7.5" style="1" customWidth="1"/>
    <col min="20" max="16384" width="7.875" style="1"/>
  </cols>
  <sheetData>
    <row r="1" spans="1:23" s="30" customFormat="1" ht="23.45" customHeight="1" thickBot="1">
      <c r="B1" s="185" t="s">
        <v>115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23"/>
      <c r="T1" s="23"/>
      <c r="U1" s="23"/>
      <c r="V1" s="23"/>
    </row>
    <row r="2" spans="1:23" s="30" customFormat="1" ht="26.45" customHeight="1" thickBot="1">
      <c r="B2" s="38" t="s">
        <v>0</v>
      </c>
      <c r="C2" s="41" t="s">
        <v>1</v>
      </c>
      <c r="D2" s="41" t="s">
        <v>2</v>
      </c>
      <c r="E2" s="189" t="s">
        <v>3</v>
      </c>
      <c r="F2" s="189"/>
      <c r="G2" s="189" t="s">
        <v>4</v>
      </c>
      <c r="H2" s="189"/>
      <c r="I2" s="41" t="s">
        <v>5</v>
      </c>
      <c r="J2" s="39" t="s">
        <v>6</v>
      </c>
      <c r="K2" s="40" t="s">
        <v>18</v>
      </c>
      <c r="L2" s="46" t="s">
        <v>34</v>
      </c>
      <c r="M2" s="45" t="s">
        <v>17</v>
      </c>
      <c r="N2" s="32" t="s">
        <v>16</v>
      </c>
      <c r="O2" s="32" t="s">
        <v>15</v>
      </c>
      <c r="P2" s="32" t="s">
        <v>14</v>
      </c>
      <c r="Q2" s="32" t="s">
        <v>13</v>
      </c>
      <c r="R2" s="32" t="s">
        <v>12</v>
      </c>
      <c r="S2" s="31" t="s">
        <v>11</v>
      </c>
      <c r="T2" s="23"/>
      <c r="U2" s="23"/>
      <c r="V2" s="23"/>
    </row>
    <row r="3" spans="1:23" ht="15.6" hidden="1" customHeight="1">
      <c r="A3" s="198" t="s">
        <v>100</v>
      </c>
      <c r="B3" s="70">
        <v>42793</v>
      </c>
      <c r="C3" s="86" t="s">
        <v>36</v>
      </c>
      <c r="D3" s="163"/>
      <c r="E3" s="87"/>
      <c r="F3" s="165"/>
      <c r="G3" s="87"/>
      <c r="H3" s="167"/>
      <c r="I3" s="169"/>
      <c r="J3" s="88"/>
      <c r="K3" s="158"/>
      <c r="L3" s="89" t="s">
        <v>35</v>
      </c>
      <c r="M3" s="160">
        <v>4.5</v>
      </c>
      <c r="N3" s="162">
        <v>2.1</v>
      </c>
      <c r="O3" s="162">
        <v>1</v>
      </c>
      <c r="P3" s="162">
        <v>1</v>
      </c>
      <c r="Q3" s="162">
        <v>0.5</v>
      </c>
      <c r="R3" s="162">
        <v>2</v>
      </c>
      <c r="S3" s="152">
        <f>M3*70+N3*75+O3*25+P3*60+R3*45+Q3*120</f>
        <v>707.5</v>
      </c>
      <c r="U3" s="2"/>
      <c r="V3" s="2"/>
      <c r="W3" s="2"/>
    </row>
    <row r="4" spans="1:23" ht="15.6" hidden="1" customHeight="1">
      <c r="A4" s="198"/>
      <c r="B4" s="71" t="s">
        <v>37</v>
      </c>
      <c r="C4" s="90"/>
      <c r="D4" s="164"/>
      <c r="E4" s="91"/>
      <c r="F4" s="166"/>
      <c r="G4" s="91"/>
      <c r="H4" s="168"/>
      <c r="I4" s="170"/>
      <c r="J4" s="92"/>
      <c r="K4" s="159"/>
      <c r="L4" s="93"/>
      <c r="M4" s="161"/>
      <c r="N4" s="126"/>
      <c r="O4" s="126"/>
      <c r="P4" s="126"/>
      <c r="Q4" s="126"/>
      <c r="R4" s="126"/>
      <c r="S4" s="117"/>
      <c r="V4" s="2"/>
      <c r="W4" s="2"/>
    </row>
    <row r="5" spans="1:23" ht="15.6" hidden="1" customHeight="1">
      <c r="A5" s="198"/>
      <c r="B5" s="97">
        <f>B3+1</f>
        <v>42794</v>
      </c>
      <c r="C5" s="94"/>
      <c r="D5" s="153" t="s">
        <v>44</v>
      </c>
      <c r="E5" s="84"/>
      <c r="F5" s="153"/>
      <c r="G5" s="85"/>
      <c r="H5" s="153" t="s">
        <v>114</v>
      </c>
      <c r="I5" s="153"/>
      <c r="J5" s="85"/>
      <c r="K5" s="155"/>
      <c r="L5" s="95"/>
      <c r="M5" s="124">
        <v>4.8</v>
      </c>
      <c r="N5" s="127">
        <v>2</v>
      </c>
      <c r="O5" s="127">
        <v>1.6</v>
      </c>
      <c r="P5" s="127"/>
      <c r="Q5" s="127"/>
      <c r="R5" s="127">
        <v>1.8</v>
      </c>
      <c r="S5" s="118">
        <f>M5*70+N5*75+O5*25+P5*60+R5*45+Q5*80</f>
        <v>607</v>
      </c>
      <c r="V5" s="2"/>
      <c r="W5" s="2"/>
    </row>
    <row r="6" spans="1:23" ht="15.6" hidden="1" customHeight="1">
      <c r="A6" s="198"/>
      <c r="B6" s="71" t="s">
        <v>38</v>
      </c>
      <c r="C6" s="90"/>
      <c r="D6" s="154"/>
      <c r="E6" s="98"/>
      <c r="F6" s="154"/>
      <c r="G6" s="99"/>
      <c r="H6" s="154"/>
      <c r="I6" s="154"/>
      <c r="J6" s="100"/>
      <c r="K6" s="156"/>
      <c r="L6" s="93"/>
      <c r="M6" s="157"/>
      <c r="N6" s="129"/>
      <c r="O6" s="129"/>
      <c r="P6" s="129"/>
      <c r="Q6" s="129"/>
      <c r="R6" s="129"/>
      <c r="S6" s="117">
        <f>R6*45+P6*120+O6*75+N6*60+M6*25+K5*70</f>
        <v>0</v>
      </c>
      <c r="U6" s="2"/>
      <c r="V6" s="2"/>
      <c r="W6" s="2"/>
    </row>
    <row r="7" spans="1:23" ht="15.6" customHeight="1">
      <c r="A7" s="198"/>
      <c r="B7" s="74">
        <f>B5+1</f>
        <v>42795</v>
      </c>
      <c r="C7" s="104" t="s">
        <v>105</v>
      </c>
      <c r="D7" s="120" t="s">
        <v>46</v>
      </c>
      <c r="E7" s="59" t="s">
        <v>116</v>
      </c>
      <c r="F7" s="120" t="s">
        <v>117</v>
      </c>
      <c r="G7" s="59" t="s">
        <v>118</v>
      </c>
      <c r="H7" s="120" t="s">
        <v>140</v>
      </c>
      <c r="I7" s="120" t="s">
        <v>141</v>
      </c>
      <c r="J7" s="59" t="s">
        <v>142</v>
      </c>
      <c r="K7" s="122"/>
      <c r="L7" s="103" t="s">
        <v>88</v>
      </c>
      <c r="M7" s="124">
        <v>4.3</v>
      </c>
      <c r="N7" s="127">
        <v>2</v>
      </c>
      <c r="O7" s="127">
        <v>1.8</v>
      </c>
      <c r="P7" s="127">
        <v>1</v>
      </c>
      <c r="Q7" s="127"/>
      <c r="R7" s="127">
        <v>1.9</v>
      </c>
      <c r="S7" s="118">
        <f>M7*70+N7*75+O7*25+P7*60+R7*45+Q7*80</f>
        <v>641.5</v>
      </c>
      <c r="V7" s="2"/>
      <c r="W7" s="2"/>
    </row>
    <row r="8" spans="1:23" ht="15.6" customHeight="1">
      <c r="A8" s="198"/>
      <c r="B8" s="73" t="s">
        <v>39</v>
      </c>
      <c r="C8" s="36" t="s">
        <v>113</v>
      </c>
      <c r="D8" s="121"/>
      <c r="E8" s="57" t="s">
        <v>143</v>
      </c>
      <c r="F8" s="121"/>
      <c r="G8" s="57" t="s">
        <v>57</v>
      </c>
      <c r="H8" s="121"/>
      <c r="I8" s="121"/>
      <c r="J8" s="57" t="s">
        <v>142</v>
      </c>
      <c r="K8" s="123"/>
      <c r="L8" s="47"/>
      <c r="M8" s="125"/>
      <c r="N8" s="126"/>
      <c r="O8" s="126"/>
      <c r="P8" s="126"/>
      <c r="Q8" s="126"/>
      <c r="R8" s="126"/>
      <c r="S8" s="117">
        <f>R8*45+P8*120+O8*75+N8*60+M8*25+K7*70</f>
        <v>0</v>
      </c>
      <c r="V8" s="2"/>
      <c r="W8" s="2"/>
    </row>
    <row r="9" spans="1:23" ht="15.6" customHeight="1">
      <c r="A9" s="198"/>
      <c r="B9" s="74">
        <f>B7+1</f>
        <v>42796</v>
      </c>
      <c r="C9" s="104" t="s">
        <v>65</v>
      </c>
      <c r="D9" s="120" t="s">
        <v>144</v>
      </c>
      <c r="E9" s="55" t="s">
        <v>145</v>
      </c>
      <c r="F9" s="120" t="s">
        <v>140</v>
      </c>
      <c r="G9" s="59" t="s">
        <v>47</v>
      </c>
      <c r="H9" s="120" t="s">
        <v>146</v>
      </c>
      <c r="I9" s="120" t="s">
        <v>147</v>
      </c>
      <c r="J9" s="59" t="s">
        <v>48</v>
      </c>
      <c r="K9" s="122"/>
      <c r="L9" s="103" t="s">
        <v>89</v>
      </c>
      <c r="M9" s="124">
        <v>4.5999999999999996</v>
      </c>
      <c r="N9" s="127">
        <v>2.2000000000000002</v>
      </c>
      <c r="O9" s="127">
        <v>1.5</v>
      </c>
      <c r="P9" s="127"/>
      <c r="Q9" s="127">
        <v>0.5</v>
      </c>
      <c r="R9" s="127">
        <v>2</v>
      </c>
      <c r="S9" s="118">
        <f>M9*70+N9*75+O9*25+P9*60+R9*45+Q9*150</f>
        <v>689.5</v>
      </c>
      <c r="U9" s="2"/>
      <c r="V9" s="2"/>
      <c r="W9" s="2"/>
    </row>
    <row r="10" spans="1:23" ht="15.6" customHeight="1">
      <c r="A10" s="198"/>
      <c r="B10" s="73" t="s">
        <v>40</v>
      </c>
      <c r="C10" s="26" t="s">
        <v>66</v>
      </c>
      <c r="D10" s="121"/>
      <c r="E10" s="57" t="s">
        <v>148</v>
      </c>
      <c r="F10" s="121"/>
      <c r="G10" s="57" t="s">
        <v>49</v>
      </c>
      <c r="H10" s="121"/>
      <c r="I10" s="121"/>
      <c r="J10" s="57" t="s">
        <v>50</v>
      </c>
      <c r="K10" s="123"/>
      <c r="L10" s="48" t="s">
        <v>90</v>
      </c>
      <c r="M10" s="125"/>
      <c r="N10" s="126"/>
      <c r="O10" s="126"/>
      <c r="P10" s="126"/>
      <c r="Q10" s="126"/>
      <c r="R10" s="126"/>
      <c r="S10" s="117">
        <f>R10*45+P10*120+O10*75+N10*60+M10*25+K9*70</f>
        <v>0</v>
      </c>
      <c r="U10" s="2"/>
      <c r="V10" s="2"/>
      <c r="W10" s="2"/>
    </row>
    <row r="11" spans="1:23" ht="15.6" customHeight="1">
      <c r="A11" s="198"/>
      <c r="B11" s="74">
        <f>B9+1</f>
        <v>42797</v>
      </c>
      <c r="C11" s="104" t="s">
        <v>63</v>
      </c>
      <c r="D11" s="120" t="s">
        <v>44</v>
      </c>
      <c r="E11" s="78" t="s">
        <v>149</v>
      </c>
      <c r="F11" s="131" t="s">
        <v>140</v>
      </c>
      <c r="G11" s="59" t="s">
        <v>150</v>
      </c>
      <c r="H11" s="131" t="s">
        <v>140</v>
      </c>
      <c r="I11" s="120" t="s">
        <v>257</v>
      </c>
      <c r="J11" s="55" t="s">
        <v>151</v>
      </c>
      <c r="K11" s="122" t="s">
        <v>152</v>
      </c>
      <c r="L11" s="107" t="s">
        <v>268</v>
      </c>
      <c r="M11" s="173">
        <v>4.5</v>
      </c>
      <c r="N11" s="128">
        <v>2</v>
      </c>
      <c r="O11" s="128">
        <v>1.5</v>
      </c>
      <c r="P11" s="128">
        <v>1</v>
      </c>
      <c r="Q11" s="128"/>
      <c r="R11" s="127">
        <v>1.8</v>
      </c>
      <c r="S11" s="119">
        <f>M11*70+N11*75+O11*25+P11*60+R11*45+Q11*120</f>
        <v>643.5</v>
      </c>
      <c r="U11" s="2"/>
      <c r="V11" s="2"/>
      <c r="W11" s="2"/>
    </row>
    <row r="12" spans="1:23" ht="15.6" customHeight="1" thickBot="1">
      <c r="A12" s="198"/>
      <c r="B12" s="75" t="s">
        <v>41</v>
      </c>
      <c r="C12" s="25" t="s">
        <v>64</v>
      </c>
      <c r="D12" s="130"/>
      <c r="E12" s="79" t="s">
        <v>153</v>
      </c>
      <c r="F12" s="132"/>
      <c r="G12" s="61" t="s">
        <v>154</v>
      </c>
      <c r="H12" s="132"/>
      <c r="I12" s="130"/>
      <c r="J12" s="62" t="s">
        <v>155</v>
      </c>
      <c r="K12" s="190"/>
      <c r="L12" s="96" t="s">
        <v>267</v>
      </c>
      <c r="M12" s="174"/>
      <c r="N12" s="133"/>
      <c r="O12" s="133"/>
      <c r="P12" s="133"/>
      <c r="Q12" s="133"/>
      <c r="R12" s="171"/>
      <c r="S12" s="172" t="e">
        <f>R12*45+P12*120+O12*75+N12*60+M12*25+L11*70</f>
        <v>#VALUE!</v>
      </c>
      <c r="U12" s="2"/>
      <c r="V12" s="2"/>
      <c r="W12" s="2"/>
    </row>
    <row r="13" spans="1:23" ht="15.6" customHeight="1">
      <c r="A13" s="198" t="s">
        <v>101</v>
      </c>
      <c r="B13" s="76">
        <f>B11+3</f>
        <v>42800</v>
      </c>
      <c r="C13" s="105" t="s">
        <v>258</v>
      </c>
      <c r="D13" s="151" t="s">
        <v>156</v>
      </c>
      <c r="E13" s="65" t="s">
        <v>157</v>
      </c>
      <c r="F13" s="151" t="s">
        <v>140</v>
      </c>
      <c r="G13" s="67" t="s">
        <v>158</v>
      </c>
      <c r="H13" s="151" t="s">
        <v>146</v>
      </c>
      <c r="I13" s="151" t="s">
        <v>159</v>
      </c>
      <c r="J13" s="80" t="s">
        <v>160</v>
      </c>
      <c r="K13" s="175" t="s">
        <v>152</v>
      </c>
      <c r="L13" s="108" t="s">
        <v>273</v>
      </c>
      <c r="M13" s="157">
        <v>4.3</v>
      </c>
      <c r="N13" s="126">
        <v>2.2000000000000002</v>
      </c>
      <c r="O13" s="126">
        <v>1.2</v>
      </c>
      <c r="P13" s="126">
        <v>1</v>
      </c>
      <c r="Q13" s="126"/>
      <c r="R13" s="129">
        <v>1.7</v>
      </c>
      <c r="S13" s="117">
        <f>M13*70+N13*75+O13*25+P13*60+R13*45+Q13*120</f>
        <v>632.5</v>
      </c>
      <c r="U13" s="2"/>
      <c r="V13" s="2"/>
      <c r="W13" s="2"/>
    </row>
    <row r="14" spans="1:23" ht="15.6" customHeight="1">
      <c r="A14" s="198"/>
      <c r="B14" s="73" t="s">
        <v>37</v>
      </c>
      <c r="C14" s="27" t="s">
        <v>259</v>
      </c>
      <c r="D14" s="121"/>
      <c r="E14" s="66" t="s">
        <v>161</v>
      </c>
      <c r="F14" s="121"/>
      <c r="G14" s="57" t="s">
        <v>162</v>
      </c>
      <c r="H14" s="121"/>
      <c r="I14" s="121"/>
      <c r="J14" s="81" t="s">
        <v>163</v>
      </c>
      <c r="K14" s="176"/>
      <c r="L14" s="49" t="s">
        <v>274</v>
      </c>
      <c r="M14" s="157"/>
      <c r="N14" s="127"/>
      <c r="O14" s="127"/>
      <c r="P14" s="127"/>
      <c r="Q14" s="127"/>
      <c r="R14" s="129"/>
      <c r="S14" s="118" t="e">
        <f>R14*45+P14*120+O14*75+N14*60+M14*25+L13*70</f>
        <v>#VALUE!</v>
      </c>
    </row>
    <row r="15" spans="1:23" ht="15.6" customHeight="1">
      <c r="A15" s="198"/>
      <c r="B15" s="72">
        <f>B13+1</f>
        <v>42801</v>
      </c>
      <c r="C15" s="104" t="s">
        <v>262</v>
      </c>
      <c r="D15" s="120" t="s">
        <v>44</v>
      </c>
      <c r="E15" s="55" t="s">
        <v>164</v>
      </c>
      <c r="F15" s="120" t="s">
        <v>165</v>
      </c>
      <c r="G15" s="55" t="s">
        <v>166</v>
      </c>
      <c r="H15" s="120" t="s">
        <v>140</v>
      </c>
      <c r="I15" s="120" t="s">
        <v>147</v>
      </c>
      <c r="J15" s="59" t="s">
        <v>167</v>
      </c>
      <c r="K15" s="122"/>
      <c r="L15" s="103" t="s">
        <v>91</v>
      </c>
      <c r="M15" s="124">
        <v>4.5999999999999996</v>
      </c>
      <c r="N15" s="128">
        <v>2.5</v>
      </c>
      <c r="O15" s="128">
        <v>1.8</v>
      </c>
      <c r="P15" s="128"/>
      <c r="Q15" s="128"/>
      <c r="R15" s="127">
        <v>1.8</v>
      </c>
      <c r="S15" s="119">
        <f>M15*70+N15*75+O15*25+P15*60+R15*45+Q15*120</f>
        <v>635.5</v>
      </c>
    </row>
    <row r="16" spans="1:23" ht="15.6" customHeight="1">
      <c r="A16" s="198"/>
      <c r="B16" s="73" t="s">
        <v>38</v>
      </c>
      <c r="C16" s="36" t="s">
        <v>107</v>
      </c>
      <c r="D16" s="121"/>
      <c r="E16" s="57" t="s">
        <v>168</v>
      </c>
      <c r="F16" s="121"/>
      <c r="G16" s="57" t="s">
        <v>169</v>
      </c>
      <c r="H16" s="121"/>
      <c r="I16" s="121"/>
      <c r="J16" s="57" t="s">
        <v>170</v>
      </c>
      <c r="K16" s="123"/>
      <c r="L16" s="49" t="s">
        <v>92</v>
      </c>
      <c r="M16" s="125"/>
      <c r="N16" s="128"/>
      <c r="O16" s="128"/>
      <c r="P16" s="128"/>
      <c r="Q16" s="128"/>
      <c r="R16" s="126"/>
      <c r="S16" s="119" t="e">
        <f>R16*45+P16*120+O16*75+N16*60+M16*25+L15*70</f>
        <v>#VALUE!</v>
      </c>
    </row>
    <row r="17" spans="1:19" ht="15.6" customHeight="1">
      <c r="A17" s="198"/>
      <c r="B17" s="74">
        <f>B15+1</f>
        <v>42802</v>
      </c>
      <c r="C17" s="104" t="s">
        <v>71</v>
      </c>
      <c r="D17" s="120" t="s">
        <v>46</v>
      </c>
      <c r="E17" s="101" t="s">
        <v>171</v>
      </c>
      <c r="F17" s="120" t="s">
        <v>146</v>
      </c>
      <c r="G17" s="55" t="s">
        <v>172</v>
      </c>
      <c r="H17" s="120" t="s">
        <v>140</v>
      </c>
      <c r="I17" s="120" t="s">
        <v>141</v>
      </c>
      <c r="J17" s="59" t="s">
        <v>119</v>
      </c>
      <c r="K17" s="122"/>
      <c r="L17" s="103" t="s">
        <v>88</v>
      </c>
      <c r="M17" s="124">
        <v>4.5</v>
      </c>
      <c r="N17" s="128">
        <v>2.5</v>
      </c>
      <c r="O17" s="128">
        <v>1.2</v>
      </c>
      <c r="P17" s="128">
        <v>1</v>
      </c>
      <c r="Q17" s="128"/>
      <c r="R17" s="127">
        <v>2</v>
      </c>
      <c r="S17" s="119">
        <f>M17*70+N17*75+O17*25+P17*60+R17*45+Q17*120</f>
        <v>682.5</v>
      </c>
    </row>
    <row r="18" spans="1:19" ht="15.6" customHeight="1">
      <c r="A18" s="198"/>
      <c r="B18" s="73" t="s">
        <v>39</v>
      </c>
      <c r="C18" s="37" t="s">
        <v>72</v>
      </c>
      <c r="D18" s="121"/>
      <c r="E18" s="57" t="s">
        <v>173</v>
      </c>
      <c r="F18" s="121"/>
      <c r="G18" s="60" t="s">
        <v>174</v>
      </c>
      <c r="H18" s="121"/>
      <c r="I18" s="121"/>
      <c r="J18" s="57" t="s">
        <v>120</v>
      </c>
      <c r="K18" s="123"/>
      <c r="L18" s="47"/>
      <c r="M18" s="125"/>
      <c r="N18" s="128"/>
      <c r="O18" s="128"/>
      <c r="P18" s="128"/>
      <c r="Q18" s="128"/>
      <c r="R18" s="126"/>
      <c r="S18" s="119" t="e">
        <f>R18*45+P18*120+O18*75+N18*60+M18*25+L17*70</f>
        <v>#VALUE!</v>
      </c>
    </row>
    <row r="19" spans="1:19" ht="15.6" customHeight="1">
      <c r="A19" s="198"/>
      <c r="B19" s="74">
        <f>B17+1</f>
        <v>42803</v>
      </c>
      <c r="C19" s="104" t="s">
        <v>106</v>
      </c>
      <c r="D19" s="120" t="s">
        <v>51</v>
      </c>
      <c r="E19" s="55" t="s">
        <v>175</v>
      </c>
      <c r="F19" s="120" t="s">
        <v>140</v>
      </c>
      <c r="G19" s="59" t="s">
        <v>176</v>
      </c>
      <c r="H19" s="120" t="s">
        <v>146</v>
      </c>
      <c r="I19" s="120" t="s">
        <v>121</v>
      </c>
      <c r="J19" s="59" t="s">
        <v>122</v>
      </c>
      <c r="K19" s="122" t="s">
        <v>177</v>
      </c>
      <c r="L19" s="103" t="s">
        <v>276</v>
      </c>
      <c r="M19" s="157">
        <v>4.5</v>
      </c>
      <c r="N19" s="126">
        <v>2</v>
      </c>
      <c r="O19" s="126">
        <v>1.5</v>
      </c>
      <c r="P19" s="126"/>
      <c r="Q19" s="126">
        <v>1</v>
      </c>
      <c r="R19" s="129">
        <v>2</v>
      </c>
      <c r="S19" s="119">
        <f>M19*70+N19*75+O19*25+P19*60+R19*45+Q19*120</f>
        <v>712.5</v>
      </c>
    </row>
    <row r="20" spans="1:19" ht="15.6" customHeight="1">
      <c r="A20" s="198"/>
      <c r="B20" s="73" t="s">
        <v>40</v>
      </c>
      <c r="C20" s="26" t="s">
        <v>108</v>
      </c>
      <c r="D20" s="121"/>
      <c r="E20" s="57" t="s">
        <v>178</v>
      </c>
      <c r="F20" s="121"/>
      <c r="G20" s="57" t="s">
        <v>179</v>
      </c>
      <c r="H20" s="121"/>
      <c r="I20" s="121"/>
      <c r="J20" s="64" t="s">
        <v>123</v>
      </c>
      <c r="K20" s="123"/>
      <c r="L20" s="50" t="s">
        <v>277</v>
      </c>
      <c r="M20" s="125"/>
      <c r="N20" s="128"/>
      <c r="O20" s="128"/>
      <c r="P20" s="128"/>
      <c r="Q20" s="128"/>
      <c r="R20" s="126"/>
      <c r="S20" s="119" t="e">
        <f>R20*45+P20*120+O20*75+N20*60+M20*25+L19*70</f>
        <v>#VALUE!</v>
      </c>
    </row>
    <row r="21" spans="1:19" ht="15.6" customHeight="1">
      <c r="A21" s="198"/>
      <c r="B21" s="74">
        <f>B19+1</f>
        <v>42804</v>
      </c>
      <c r="C21" s="104" t="s">
        <v>269</v>
      </c>
      <c r="D21" s="120" t="s">
        <v>44</v>
      </c>
      <c r="E21" s="78" t="s">
        <v>52</v>
      </c>
      <c r="F21" s="131" t="s">
        <v>140</v>
      </c>
      <c r="G21" s="59" t="s">
        <v>54</v>
      </c>
      <c r="H21" s="131" t="s">
        <v>146</v>
      </c>
      <c r="I21" s="120" t="s">
        <v>147</v>
      </c>
      <c r="J21" s="55" t="s">
        <v>124</v>
      </c>
      <c r="K21" s="137" t="s">
        <v>152</v>
      </c>
      <c r="L21" s="103" t="s">
        <v>271</v>
      </c>
      <c r="M21" s="124">
        <v>4.3</v>
      </c>
      <c r="N21" s="128">
        <v>1.9</v>
      </c>
      <c r="O21" s="128">
        <v>2</v>
      </c>
      <c r="P21" s="128">
        <v>1</v>
      </c>
      <c r="Q21" s="128">
        <v>0.5</v>
      </c>
      <c r="R21" s="127">
        <v>1.8</v>
      </c>
      <c r="S21" s="117">
        <f>M21*70+N21*75+O21*25+P21*60+R21*45+Q21*120</f>
        <v>694.5</v>
      </c>
    </row>
    <row r="22" spans="1:19" ht="15.6" customHeight="1" thickBot="1">
      <c r="A22" s="198"/>
      <c r="B22" s="75" t="s">
        <v>41</v>
      </c>
      <c r="C22" s="25" t="s">
        <v>270</v>
      </c>
      <c r="D22" s="130"/>
      <c r="E22" s="81" t="s">
        <v>180</v>
      </c>
      <c r="F22" s="132"/>
      <c r="G22" s="62" t="s">
        <v>55</v>
      </c>
      <c r="H22" s="132"/>
      <c r="I22" s="130"/>
      <c r="J22" s="62" t="s">
        <v>125</v>
      </c>
      <c r="K22" s="138"/>
      <c r="L22" s="51" t="s">
        <v>272</v>
      </c>
      <c r="M22" s="125"/>
      <c r="N22" s="133"/>
      <c r="O22" s="133"/>
      <c r="P22" s="133"/>
      <c r="Q22" s="133"/>
      <c r="R22" s="126"/>
      <c r="S22" s="119" t="e">
        <f>R22*45+P22*120+O22*75+N22*60+M22*25+L21*70</f>
        <v>#VALUE!</v>
      </c>
    </row>
    <row r="23" spans="1:19" ht="15.6" customHeight="1">
      <c r="A23" s="198" t="s">
        <v>102</v>
      </c>
      <c r="B23" s="76">
        <f>B21+3</f>
        <v>42807</v>
      </c>
      <c r="C23" s="106" t="s">
        <v>260</v>
      </c>
      <c r="D23" s="151" t="s">
        <v>53</v>
      </c>
      <c r="E23" s="65" t="s">
        <v>181</v>
      </c>
      <c r="F23" s="151" t="s">
        <v>182</v>
      </c>
      <c r="G23" s="67" t="s">
        <v>183</v>
      </c>
      <c r="H23" s="151" t="s">
        <v>184</v>
      </c>
      <c r="I23" s="151" t="s">
        <v>159</v>
      </c>
      <c r="J23" s="82" t="s">
        <v>185</v>
      </c>
      <c r="K23" s="175" t="s">
        <v>152</v>
      </c>
      <c r="L23" s="109" t="s">
        <v>278</v>
      </c>
      <c r="M23" s="181">
        <v>4.5</v>
      </c>
      <c r="N23" s="177">
        <v>2.2000000000000002</v>
      </c>
      <c r="O23" s="177">
        <v>1.2</v>
      </c>
      <c r="P23" s="177">
        <v>1</v>
      </c>
      <c r="Q23" s="177"/>
      <c r="R23" s="162">
        <v>2</v>
      </c>
      <c r="S23" s="178">
        <f>M23*70+N23*75+O23*25+P23*60+R23*45+Q23*120</f>
        <v>660</v>
      </c>
    </row>
    <row r="24" spans="1:19" ht="15.6" customHeight="1">
      <c r="A24" s="198"/>
      <c r="B24" s="73" t="s">
        <v>37</v>
      </c>
      <c r="C24" s="36" t="s">
        <v>261</v>
      </c>
      <c r="D24" s="121"/>
      <c r="E24" s="66" t="s">
        <v>186</v>
      </c>
      <c r="F24" s="121"/>
      <c r="G24" s="57" t="s">
        <v>187</v>
      </c>
      <c r="H24" s="121"/>
      <c r="I24" s="121"/>
      <c r="J24" s="81" t="s">
        <v>188</v>
      </c>
      <c r="K24" s="176"/>
      <c r="L24" s="49" t="s">
        <v>279</v>
      </c>
      <c r="M24" s="125"/>
      <c r="N24" s="128"/>
      <c r="O24" s="128"/>
      <c r="P24" s="128"/>
      <c r="Q24" s="128"/>
      <c r="R24" s="126"/>
      <c r="S24" s="118" t="e">
        <f>R24*45+P24*120+O24*75+N24*60+M24*25+L23*70</f>
        <v>#VALUE!</v>
      </c>
    </row>
    <row r="25" spans="1:19" ht="15.6" customHeight="1">
      <c r="A25" s="198"/>
      <c r="B25" s="72">
        <f>B23+1</f>
        <v>42808</v>
      </c>
      <c r="C25" s="104" t="s">
        <v>67</v>
      </c>
      <c r="D25" s="120" t="s">
        <v>44</v>
      </c>
      <c r="E25" s="55" t="s">
        <v>189</v>
      </c>
      <c r="F25" s="120" t="s">
        <v>140</v>
      </c>
      <c r="G25" s="55" t="s">
        <v>190</v>
      </c>
      <c r="H25" s="120" t="s">
        <v>140</v>
      </c>
      <c r="I25" s="120" t="s">
        <v>147</v>
      </c>
      <c r="J25" s="56" t="s">
        <v>191</v>
      </c>
      <c r="K25" s="179"/>
      <c r="L25" s="103" t="s">
        <v>69</v>
      </c>
      <c r="M25" s="124">
        <v>4.5</v>
      </c>
      <c r="N25" s="128">
        <v>2</v>
      </c>
      <c r="O25" s="128">
        <v>1.5</v>
      </c>
      <c r="P25" s="128"/>
      <c r="Q25" s="128">
        <v>0.5</v>
      </c>
      <c r="R25" s="127">
        <v>1.8</v>
      </c>
      <c r="S25" s="119">
        <f>M25*70+N25*75+O25*25+P25*60+R25*45+Q25*120</f>
        <v>643.5</v>
      </c>
    </row>
    <row r="26" spans="1:19" ht="15.6" customHeight="1">
      <c r="A26" s="198"/>
      <c r="B26" s="73" t="s">
        <v>38</v>
      </c>
      <c r="C26" s="36" t="s">
        <v>68</v>
      </c>
      <c r="D26" s="121"/>
      <c r="E26" s="66" t="s">
        <v>192</v>
      </c>
      <c r="F26" s="121"/>
      <c r="G26" s="57" t="s">
        <v>193</v>
      </c>
      <c r="H26" s="121"/>
      <c r="I26" s="121"/>
      <c r="J26" s="58" t="s">
        <v>194</v>
      </c>
      <c r="K26" s="180"/>
      <c r="L26" s="49" t="s">
        <v>70</v>
      </c>
      <c r="M26" s="157"/>
      <c r="N26" s="127"/>
      <c r="O26" s="127"/>
      <c r="P26" s="127"/>
      <c r="Q26" s="127"/>
      <c r="R26" s="129"/>
      <c r="S26" s="119" t="e">
        <f>R26*45+P26*120+O26*75+N26*60+M26*25+L25*70</f>
        <v>#VALUE!</v>
      </c>
    </row>
    <row r="27" spans="1:19" ht="15.6" customHeight="1">
      <c r="A27" s="198"/>
      <c r="B27" s="74">
        <f>B25+1</f>
        <v>42809</v>
      </c>
      <c r="C27" s="104" t="s">
        <v>99</v>
      </c>
      <c r="D27" s="120" t="s">
        <v>46</v>
      </c>
      <c r="E27" s="55" t="s">
        <v>195</v>
      </c>
      <c r="F27" s="120" t="s">
        <v>146</v>
      </c>
      <c r="G27" s="55" t="s">
        <v>196</v>
      </c>
      <c r="H27" s="120" t="s">
        <v>146</v>
      </c>
      <c r="I27" s="120" t="s">
        <v>141</v>
      </c>
      <c r="J27" s="55" t="s">
        <v>56</v>
      </c>
      <c r="K27" s="122"/>
      <c r="L27" s="103" t="s">
        <v>88</v>
      </c>
      <c r="M27" s="124">
        <v>4.5</v>
      </c>
      <c r="N27" s="128">
        <v>2</v>
      </c>
      <c r="O27" s="128">
        <v>1.2</v>
      </c>
      <c r="P27" s="128">
        <v>1</v>
      </c>
      <c r="Q27" s="128"/>
      <c r="R27" s="127">
        <v>2</v>
      </c>
      <c r="S27" s="119">
        <f>M27*70+N27*75+O27*25+P27*60+R27*45+Q27*120</f>
        <v>645</v>
      </c>
    </row>
    <row r="28" spans="1:19" ht="15.6" customHeight="1">
      <c r="A28" s="198"/>
      <c r="B28" s="73" t="s">
        <v>39</v>
      </c>
      <c r="C28" s="36" t="s">
        <v>275</v>
      </c>
      <c r="D28" s="121"/>
      <c r="E28" s="57" t="s">
        <v>197</v>
      </c>
      <c r="F28" s="121"/>
      <c r="G28" s="57" t="s">
        <v>198</v>
      </c>
      <c r="H28" s="121"/>
      <c r="I28" s="121"/>
      <c r="J28" s="57" t="s">
        <v>58</v>
      </c>
      <c r="K28" s="123"/>
      <c r="L28" s="49"/>
      <c r="M28" s="125"/>
      <c r="N28" s="128"/>
      <c r="O28" s="128"/>
      <c r="P28" s="128"/>
      <c r="Q28" s="128"/>
      <c r="R28" s="126"/>
      <c r="S28" s="119" t="e">
        <f>R28*45+P28*120+O28*75+N28*60+M28*25+L27*70</f>
        <v>#VALUE!</v>
      </c>
    </row>
    <row r="29" spans="1:19" ht="15.6" customHeight="1">
      <c r="A29" s="198"/>
      <c r="B29" s="74">
        <f>B27+1</f>
        <v>42810</v>
      </c>
      <c r="C29" s="104" t="s">
        <v>78</v>
      </c>
      <c r="D29" s="120" t="s">
        <v>199</v>
      </c>
      <c r="E29" s="55" t="s">
        <v>200</v>
      </c>
      <c r="F29" s="120" t="s">
        <v>165</v>
      </c>
      <c r="G29" s="59" t="s">
        <v>126</v>
      </c>
      <c r="H29" s="120" t="s">
        <v>140</v>
      </c>
      <c r="I29" s="120" t="s">
        <v>121</v>
      </c>
      <c r="J29" s="59" t="s">
        <v>127</v>
      </c>
      <c r="K29" s="122"/>
      <c r="L29" s="103" t="s">
        <v>280</v>
      </c>
      <c r="M29" s="124">
        <v>4.5</v>
      </c>
      <c r="N29" s="128">
        <v>2</v>
      </c>
      <c r="O29" s="128">
        <v>1.5</v>
      </c>
      <c r="P29" s="128"/>
      <c r="Q29" s="128">
        <v>0.5</v>
      </c>
      <c r="R29" s="127">
        <v>2</v>
      </c>
      <c r="S29" s="119">
        <f>M29*70+N29*75+O29*25+P29*60+R29*45+Q29*150</f>
        <v>667.5</v>
      </c>
    </row>
    <row r="30" spans="1:19" s="3" customFormat="1" ht="15.6" customHeight="1">
      <c r="A30" s="198"/>
      <c r="B30" s="73" t="s">
        <v>40</v>
      </c>
      <c r="C30" s="37" t="s">
        <v>79</v>
      </c>
      <c r="D30" s="121"/>
      <c r="E30" s="57" t="s">
        <v>201</v>
      </c>
      <c r="F30" s="121"/>
      <c r="G30" s="57" t="s">
        <v>128</v>
      </c>
      <c r="H30" s="121"/>
      <c r="I30" s="121"/>
      <c r="J30" s="64" t="s">
        <v>129</v>
      </c>
      <c r="K30" s="123"/>
      <c r="L30" s="50" t="s">
        <v>281</v>
      </c>
      <c r="M30" s="125"/>
      <c r="N30" s="128"/>
      <c r="O30" s="128"/>
      <c r="P30" s="128"/>
      <c r="Q30" s="128"/>
      <c r="R30" s="126"/>
      <c r="S30" s="119" t="e">
        <f>R30*45+P30*120+O30*75+N30*60+M30*25+L29*70</f>
        <v>#VALUE!</v>
      </c>
    </row>
    <row r="31" spans="1:19" ht="15.6" customHeight="1">
      <c r="A31" s="198"/>
      <c r="B31" s="74">
        <f>B29+1</f>
        <v>42811</v>
      </c>
      <c r="C31" s="104" t="s">
        <v>75</v>
      </c>
      <c r="D31" s="120" t="s">
        <v>44</v>
      </c>
      <c r="E31" s="78" t="s">
        <v>130</v>
      </c>
      <c r="F31" s="131" t="s">
        <v>202</v>
      </c>
      <c r="G31" s="59" t="s">
        <v>131</v>
      </c>
      <c r="H31" s="131" t="s">
        <v>146</v>
      </c>
      <c r="I31" s="120" t="s">
        <v>147</v>
      </c>
      <c r="J31" s="55" t="s">
        <v>203</v>
      </c>
      <c r="K31" s="137" t="s">
        <v>152</v>
      </c>
      <c r="L31" s="103" t="s">
        <v>93</v>
      </c>
      <c r="M31" s="124">
        <v>4.5</v>
      </c>
      <c r="N31" s="128">
        <v>2.5</v>
      </c>
      <c r="O31" s="128">
        <v>2</v>
      </c>
      <c r="P31" s="128">
        <v>1</v>
      </c>
      <c r="Q31" s="128"/>
      <c r="R31" s="127">
        <v>1.9</v>
      </c>
      <c r="S31" s="119">
        <f>M31*70+N31*75+O31*25+P31*60+R31*45+Q31*120</f>
        <v>698</v>
      </c>
    </row>
    <row r="32" spans="1:19" ht="15.6" customHeight="1" thickBot="1">
      <c r="A32" s="198"/>
      <c r="B32" s="75" t="s">
        <v>42</v>
      </c>
      <c r="C32" s="110" t="s">
        <v>76</v>
      </c>
      <c r="D32" s="130"/>
      <c r="E32" s="81" t="s">
        <v>132</v>
      </c>
      <c r="F32" s="132"/>
      <c r="G32" s="62" t="s">
        <v>133</v>
      </c>
      <c r="H32" s="132"/>
      <c r="I32" s="130"/>
      <c r="J32" s="62" t="s">
        <v>204</v>
      </c>
      <c r="K32" s="138"/>
      <c r="L32" s="51" t="s">
        <v>94</v>
      </c>
      <c r="M32" s="184"/>
      <c r="N32" s="133"/>
      <c r="O32" s="133"/>
      <c r="P32" s="133"/>
      <c r="Q32" s="133"/>
      <c r="R32" s="171"/>
      <c r="S32" s="172" t="e">
        <f>R32*45+P32*120+O32*75+N32*60+M32*25+L31*70</f>
        <v>#VALUE!</v>
      </c>
    </row>
    <row r="33" spans="1:22" s="24" customFormat="1" ht="15.6" customHeight="1">
      <c r="A33" s="198" t="s">
        <v>103</v>
      </c>
      <c r="B33" s="76">
        <f>B31+3</f>
        <v>42814</v>
      </c>
      <c r="C33" s="106" t="s">
        <v>263</v>
      </c>
      <c r="D33" s="150" t="s">
        <v>156</v>
      </c>
      <c r="E33" s="65" t="s">
        <v>205</v>
      </c>
      <c r="F33" s="151" t="s">
        <v>182</v>
      </c>
      <c r="G33" s="55" t="s">
        <v>206</v>
      </c>
      <c r="H33" s="151" t="s">
        <v>146</v>
      </c>
      <c r="I33" s="151" t="s">
        <v>159</v>
      </c>
      <c r="J33" s="68" t="s">
        <v>207</v>
      </c>
      <c r="K33" s="182" t="s">
        <v>152</v>
      </c>
      <c r="L33" s="103" t="s">
        <v>77</v>
      </c>
      <c r="M33" s="157">
        <v>4.5</v>
      </c>
      <c r="N33" s="126">
        <v>2</v>
      </c>
      <c r="O33" s="126">
        <v>1.5</v>
      </c>
      <c r="P33" s="126">
        <v>1</v>
      </c>
      <c r="Q33" s="126"/>
      <c r="R33" s="129">
        <v>1.8</v>
      </c>
      <c r="S33" s="117">
        <f>M33*70+N33*75+O33*25+P33*60+R33*45+Q33*120</f>
        <v>643.5</v>
      </c>
      <c r="U33" s="28"/>
      <c r="V33" s="28"/>
    </row>
    <row r="34" spans="1:22" s="24" customFormat="1" ht="15.6" customHeight="1">
      <c r="A34" s="198"/>
      <c r="B34" s="73" t="s">
        <v>37</v>
      </c>
      <c r="C34" s="36" t="s">
        <v>264</v>
      </c>
      <c r="D34" s="140"/>
      <c r="E34" s="66" t="s">
        <v>208</v>
      </c>
      <c r="F34" s="121"/>
      <c r="G34" s="57" t="s">
        <v>209</v>
      </c>
      <c r="H34" s="121"/>
      <c r="I34" s="121"/>
      <c r="J34" s="63" t="s">
        <v>210</v>
      </c>
      <c r="K34" s="183"/>
      <c r="L34" s="49" t="s">
        <v>284</v>
      </c>
      <c r="M34" s="157"/>
      <c r="N34" s="127"/>
      <c r="O34" s="127"/>
      <c r="P34" s="127"/>
      <c r="Q34" s="127"/>
      <c r="R34" s="129"/>
      <c r="S34" s="118" t="e">
        <f>R34*45+P34*120+O34*75+N34*60+M34*25+L33*70</f>
        <v>#VALUE!</v>
      </c>
      <c r="U34" s="28"/>
      <c r="V34" s="29"/>
    </row>
    <row r="35" spans="1:22" s="24" customFormat="1" ht="15.6" customHeight="1">
      <c r="A35" s="198"/>
      <c r="B35" s="72">
        <f>B33+1</f>
        <v>42815</v>
      </c>
      <c r="C35" s="105" t="s">
        <v>73</v>
      </c>
      <c r="D35" s="139" t="s">
        <v>44</v>
      </c>
      <c r="E35" s="55" t="s">
        <v>211</v>
      </c>
      <c r="F35" s="120" t="s">
        <v>140</v>
      </c>
      <c r="G35" s="55" t="s">
        <v>212</v>
      </c>
      <c r="H35" s="120" t="s">
        <v>146</v>
      </c>
      <c r="I35" s="120" t="s">
        <v>147</v>
      </c>
      <c r="J35" s="56" t="s">
        <v>213</v>
      </c>
      <c r="K35" s="141"/>
      <c r="L35" s="103" t="s">
        <v>283</v>
      </c>
      <c r="M35" s="124">
        <v>4.5</v>
      </c>
      <c r="N35" s="128">
        <v>2.5</v>
      </c>
      <c r="O35" s="128">
        <v>1.5</v>
      </c>
      <c r="P35" s="128"/>
      <c r="Q35" s="128">
        <v>0.5</v>
      </c>
      <c r="R35" s="127">
        <v>1.8</v>
      </c>
      <c r="S35" s="119">
        <f>M35*70+N35*75+O35*25+P35*60+R35*45+Q35*120</f>
        <v>681</v>
      </c>
      <c r="U35" s="28"/>
      <c r="V35" s="28"/>
    </row>
    <row r="36" spans="1:22" s="24" customFormat="1" ht="15.6" customHeight="1">
      <c r="A36" s="198"/>
      <c r="B36" s="73" t="s">
        <v>38</v>
      </c>
      <c r="C36" s="36" t="s">
        <v>74</v>
      </c>
      <c r="D36" s="140"/>
      <c r="E36" s="66" t="s">
        <v>214</v>
      </c>
      <c r="F36" s="121"/>
      <c r="G36" s="57" t="s">
        <v>215</v>
      </c>
      <c r="H36" s="121"/>
      <c r="I36" s="121"/>
      <c r="J36" s="58" t="s">
        <v>216</v>
      </c>
      <c r="K36" s="141"/>
      <c r="L36" s="50" t="s">
        <v>282</v>
      </c>
      <c r="M36" s="125"/>
      <c r="N36" s="128"/>
      <c r="O36" s="128"/>
      <c r="P36" s="128"/>
      <c r="Q36" s="128"/>
      <c r="R36" s="126"/>
      <c r="S36" s="119" t="e">
        <f>R36*45+P36*120+O36*75+N36*60+M36*25+L35*70</f>
        <v>#VALUE!</v>
      </c>
    </row>
    <row r="37" spans="1:22" s="24" customFormat="1" ht="15.6" customHeight="1">
      <c r="A37" s="198"/>
      <c r="B37" s="74">
        <f>B35+1</f>
        <v>42816</v>
      </c>
      <c r="C37" s="104" t="s">
        <v>293</v>
      </c>
      <c r="D37" s="139" t="s">
        <v>46</v>
      </c>
      <c r="E37" s="55" t="s">
        <v>217</v>
      </c>
      <c r="F37" s="120" t="s">
        <v>146</v>
      </c>
      <c r="G37" s="55" t="s">
        <v>91</v>
      </c>
      <c r="H37" s="120" t="s">
        <v>117</v>
      </c>
      <c r="I37" s="120" t="s">
        <v>141</v>
      </c>
      <c r="J37" s="55" t="s">
        <v>134</v>
      </c>
      <c r="K37" s="141"/>
      <c r="L37" s="103" t="s">
        <v>88</v>
      </c>
      <c r="M37" s="124">
        <v>4.5</v>
      </c>
      <c r="N37" s="128">
        <v>2.5</v>
      </c>
      <c r="O37" s="128">
        <v>1.5</v>
      </c>
      <c r="P37" s="128">
        <v>1</v>
      </c>
      <c r="Q37" s="128"/>
      <c r="R37" s="127">
        <v>1.7</v>
      </c>
      <c r="S37" s="119">
        <f>M37*70+N37*75+O37*25+P37*60+R37*45+Q37*120</f>
        <v>676.5</v>
      </c>
    </row>
    <row r="38" spans="1:22" s="24" customFormat="1" ht="15.6" customHeight="1" thickBot="1">
      <c r="A38" s="198"/>
      <c r="B38" s="73" t="s">
        <v>39</v>
      </c>
      <c r="C38" s="36" t="s">
        <v>294</v>
      </c>
      <c r="D38" s="140"/>
      <c r="E38" s="57" t="s">
        <v>218</v>
      </c>
      <c r="F38" s="121"/>
      <c r="G38" s="60" t="s">
        <v>135</v>
      </c>
      <c r="H38" s="121"/>
      <c r="I38" s="121"/>
      <c r="J38" s="62" t="s">
        <v>136</v>
      </c>
      <c r="K38" s="141"/>
      <c r="L38" s="49"/>
      <c r="M38" s="125"/>
      <c r="N38" s="128"/>
      <c r="O38" s="128"/>
      <c r="P38" s="128"/>
      <c r="Q38" s="128"/>
      <c r="R38" s="126"/>
      <c r="S38" s="119" t="e">
        <f>R38*45+P38*120+O38*75+N38*60+M38*25+#REF!*70</f>
        <v>#REF!</v>
      </c>
    </row>
    <row r="39" spans="1:22" s="24" customFormat="1" ht="15.6" customHeight="1">
      <c r="A39" s="198"/>
      <c r="B39" s="74">
        <f>B37+1</f>
        <v>42817</v>
      </c>
      <c r="C39" s="104" t="s">
        <v>291</v>
      </c>
      <c r="D39" s="139" t="s">
        <v>59</v>
      </c>
      <c r="E39" s="55" t="s">
        <v>45</v>
      </c>
      <c r="F39" s="120" t="s">
        <v>165</v>
      </c>
      <c r="G39" s="59" t="s">
        <v>137</v>
      </c>
      <c r="H39" s="120" t="s">
        <v>146</v>
      </c>
      <c r="I39" s="120" t="s">
        <v>121</v>
      </c>
      <c r="J39" s="59" t="s">
        <v>219</v>
      </c>
      <c r="K39" s="141" t="s">
        <v>220</v>
      </c>
      <c r="L39" s="103" t="s">
        <v>285</v>
      </c>
      <c r="M39" s="157">
        <v>4.5</v>
      </c>
      <c r="N39" s="126">
        <v>2</v>
      </c>
      <c r="O39" s="126">
        <v>1.5</v>
      </c>
      <c r="P39" s="126"/>
      <c r="Q39" s="126">
        <v>1</v>
      </c>
      <c r="R39" s="129">
        <v>2</v>
      </c>
      <c r="S39" s="119">
        <f>M39*70+N39*75+O39*25+P39*60+R39*45+Q39*120</f>
        <v>712.5</v>
      </c>
    </row>
    <row r="40" spans="1:22" s="24" customFormat="1" ht="15.6" customHeight="1">
      <c r="A40" s="198"/>
      <c r="B40" s="73" t="s">
        <v>40</v>
      </c>
      <c r="C40" s="37" t="s">
        <v>292</v>
      </c>
      <c r="D40" s="140"/>
      <c r="E40" s="57" t="s">
        <v>221</v>
      </c>
      <c r="F40" s="121"/>
      <c r="G40" s="57" t="s">
        <v>138</v>
      </c>
      <c r="H40" s="121"/>
      <c r="I40" s="121"/>
      <c r="J40" s="57" t="s">
        <v>222</v>
      </c>
      <c r="K40" s="141"/>
      <c r="L40" s="49" t="s">
        <v>286</v>
      </c>
      <c r="M40" s="125"/>
      <c r="N40" s="128"/>
      <c r="O40" s="128"/>
      <c r="P40" s="128"/>
      <c r="Q40" s="128"/>
      <c r="R40" s="126"/>
      <c r="S40" s="119" t="e">
        <f>R40*45+P40*120+O40*75+N40*60+M40*25+L39*70</f>
        <v>#VALUE!</v>
      </c>
    </row>
    <row r="41" spans="1:22" s="24" customFormat="1" ht="15.6" customHeight="1">
      <c r="A41" s="198"/>
      <c r="B41" s="74">
        <f>B39+1</f>
        <v>42818</v>
      </c>
      <c r="C41" s="104" t="s">
        <v>80</v>
      </c>
      <c r="D41" s="120" t="s">
        <v>44</v>
      </c>
      <c r="E41" s="55" t="s">
        <v>139</v>
      </c>
      <c r="F41" s="120" t="s">
        <v>140</v>
      </c>
      <c r="G41" s="55" t="s">
        <v>223</v>
      </c>
      <c r="H41" s="186" t="s">
        <v>140</v>
      </c>
      <c r="I41" s="120" t="s">
        <v>147</v>
      </c>
      <c r="J41" s="59" t="s">
        <v>224</v>
      </c>
      <c r="K41" s="176" t="s">
        <v>152</v>
      </c>
      <c r="L41" s="103" t="s">
        <v>95</v>
      </c>
      <c r="M41" s="173">
        <v>4.5</v>
      </c>
      <c r="N41" s="128">
        <v>2</v>
      </c>
      <c r="O41" s="128">
        <v>1.5</v>
      </c>
      <c r="P41" s="128">
        <v>1</v>
      </c>
      <c r="Q41" s="128"/>
      <c r="R41" s="127">
        <v>1.8</v>
      </c>
      <c r="S41" s="119">
        <f>M41*70+N41*75+O41*25+P41*60+R41*45+Q41*120</f>
        <v>643.5</v>
      </c>
    </row>
    <row r="42" spans="1:22" s="24" customFormat="1" ht="15.6" customHeight="1" thickBot="1">
      <c r="A42" s="198"/>
      <c r="B42" s="75" t="s">
        <v>41</v>
      </c>
      <c r="C42" s="110" t="s">
        <v>81</v>
      </c>
      <c r="D42" s="130"/>
      <c r="E42" s="57" t="s">
        <v>225</v>
      </c>
      <c r="F42" s="121"/>
      <c r="G42" s="62" t="s">
        <v>226</v>
      </c>
      <c r="H42" s="187"/>
      <c r="I42" s="130"/>
      <c r="J42" s="62" t="s">
        <v>227</v>
      </c>
      <c r="K42" s="188"/>
      <c r="L42" s="51" t="s">
        <v>96</v>
      </c>
      <c r="M42" s="174"/>
      <c r="N42" s="133"/>
      <c r="O42" s="133"/>
      <c r="P42" s="133"/>
      <c r="Q42" s="133"/>
      <c r="R42" s="171"/>
      <c r="S42" s="172" t="e">
        <f>R42*45+P42*120+O42*75+N42*60+M42*25+L41*70</f>
        <v>#VALUE!</v>
      </c>
    </row>
    <row r="43" spans="1:22" s="24" customFormat="1" ht="15.6" customHeight="1">
      <c r="A43" s="198" t="s">
        <v>104</v>
      </c>
      <c r="B43" s="74">
        <f>B41+3</f>
        <v>42821</v>
      </c>
      <c r="C43" s="104" t="s">
        <v>265</v>
      </c>
      <c r="D43" s="150" t="s">
        <v>156</v>
      </c>
      <c r="E43" s="65" t="s">
        <v>228</v>
      </c>
      <c r="F43" s="151" t="s">
        <v>140</v>
      </c>
      <c r="G43" s="67" t="s">
        <v>229</v>
      </c>
      <c r="H43" s="151" t="s">
        <v>184</v>
      </c>
      <c r="I43" s="151" t="s">
        <v>159</v>
      </c>
      <c r="J43" s="68" t="s">
        <v>230</v>
      </c>
      <c r="K43" s="182" t="s">
        <v>152</v>
      </c>
      <c r="L43" s="103" t="s">
        <v>287</v>
      </c>
      <c r="M43" s="160">
        <v>4.7</v>
      </c>
      <c r="N43" s="177">
        <v>2</v>
      </c>
      <c r="O43" s="177">
        <v>1.5</v>
      </c>
      <c r="P43" s="177">
        <v>1</v>
      </c>
      <c r="Q43" s="177"/>
      <c r="R43" s="162">
        <v>2</v>
      </c>
      <c r="S43" s="178">
        <f>M43*70+N43*75+O43*25+P43*60+R43*45+Q43*120</f>
        <v>666.5</v>
      </c>
    </row>
    <row r="44" spans="1:22" s="24" customFormat="1" ht="15.6" customHeight="1">
      <c r="A44" s="198"/>
      <c r="B44" s="77" t="s">
        <v>43</v>
      </c>
      <c r="C44" s="37" t="s">
        <v>266</v>
      </c>
      <c r="D44" s="140"/>
      <c r="E44" s="66" t="s">
        <v>231</v>
      </c>
      <c r="F44" s="121"/>
      <c r="G44" s="57" t="s">
        <v>232</v>
      </c>
      <c r="H44" s="121"/>
      <c r="I44" s="121"/>
      <c r="J44" s="63" t="s">
        <v>62</v>
      </c>
      <c r="K44" s="183"/>
      <c r="L44" s="50" t="s">
        <v>288</v>
      </c>
      <c r="M44" s="161"/>
      <c r="N44" s="128"/>
      <c r="O44" s="128"/>
      <c r="P44" s="128"/>
      <c r="Q44" s="128"/>
      <c r="R44" s="126"/>
      <c r="S44" s="119" t="e">
        <f>R44*45+P44*120+O44*75+N44*60+M44*25+L43*70</f>
        <v>#VALUE!</v>
      </c>
    </row>
    <row r="45" spans="1:22" s="24" customFormat="1" ht="15.6" customHeight="1">
      <c r="A45" s="198"/>
      <c r="B45" s="74">
        <f>B43+1</f>
        <v>42822</v>
      </c>
      <c r="C45" s="104" t="s">
        <v>84</v>
      </c>
      <c r="D45" s="139" t="s">
        <v>44</v>
      </c>
      <c r="E45" s="59" t="s">
        <v>233</v>
      </c>
      <c r="F45" s="120" t="s">
        <v>140</v>
      </c>
      <c r="G45" s="69" t="s">
        <v>234</v>
      </c>
      <c r="H45" s="120" t="s">
        <v>140</v>
      </c>
      <c r="I45" s="120" t="s">
        <v>147</v>
      </c>
      <c r="J45" s="59" t="s">
        <v>235</v>
      </c>
      <c r="K45" s="183"/>
      <c r="L45" s="103" t="s">
        <v>111</v>
      </c>
      <c r="M45" s="157">
        <v>4.5</v>
      </c>
      <c r="N45" s="126">
        <v>2.5</v>
      </c>
      <c r="O45" s="126">
        <v>1.5</v>
      </c>
      <c r="P45" s="126"/>
      <c r="Q45" s="126"/>
      <c r="R45" s="129">
        <v>1.8</v>
      </c>
      <c r="S45" s="117">
        <f>M45*70+N45*75+O45*25+P45*60+R45*45+Q45*120</f>
        <v>621</v>
      </c>
      <c r="U45" s="28"/>
      <c r="V45" s="28"/>
    </row>
    <row r="46" spans="1:22" s="24" customFormat="1" ht="15.6" customHeight="1">
      <c r="A46" s="198"/>
      <c r="B46" s="73" t="s">
        <v>38</v>
      </c>
      <c r="C46" s="36" t="s">
        <v>85</v>
      </c>
      <c r="D46" s="140"/>
      <c r="E46" s="57" t="s">
        <v>236</v>
      </c>
      <c r="F46" s="121"/>
      <c r="G46" s="83" t="s">
        <v>237</v>
      </c>
      <c r="H46" s="121"/>
      <c r="I46" s="121"/>
      <c r="J46" s="63" t="s">
        <v>238</v>
      </c>
      <c r="K46" s="183"/>
      <c r="L46" s="49" t="s">
        <v>110</v>
      </c>
      <c r="M46" s="125"/>
      <c r="N46" s="128"/>
      <c r="O46" s="128"/>
      <c r="P46" s="128"/>
      <c r="Q46" s="128"/>
      <c r="R46" s="126"/>
      <c r="S46" s="119" t="e">
        <f>R46*45+P46*120+O46*75+N46*60+M46*25+L45*70</f>
        <v>#VALUE!</v>
      </c>
    </row>
    <row r="47" spans="1:22" s="24" customFormat="1" ht="15.6" customHeight="1">
      <c r="A47" s="198"/>
      <c r="B47" s="74">
        <f>B45+1</f>
        <v>42823</v>
      </c>
      <c r="C47" s="104" t="s">
        <v>112</v>
      </c>
      <c r="D47" s="139" t="s">
        <v>46</v>
      </c>
      <c r="E47" s="55" t="s">
        <v>239</v>
      </c>
      <c r="F47" s="120" t="s">
        <v>146</v>
      </c>
      <c r="G47" s="55" t="s">
        <v>240</v>
      </c>
      <c r="H47" s="120" t="s">
        <v>182</v>
      </c>
      <c r="I47" s="120" t="s">
        <v>141</v>
      </c>
      <c r="J47" s="59" t="s">
        <v>241</v>
      </c>
      <c r="K47" s="197"/>
      <c r="L47" s="103" t="s">
        <v>88</v>
      </c>
      <c r="M47" s="124">
        <v>4.5</v>
      </c>
      <c r="N47" s="128">
        <v>2.5</v>
      </c>
      <c r="O47" s="128">
        <v>1.5</v>
      </c>
      <c r="P47" s="128">
        <v>1</v>
      </c>
      <c r="Q47" s="128"/>
      <c r="R47" s="127">
        <v>1.7</v>
      </c>
      <c r="S47" s="119">
        <f>M47*70+N47*75+O47*25+P47*60+R47*45+Q47*120</f>
        <v>676.5</v>
      </c>
    </row>
    <row r="48" spans="1:22" s="24" customFormat="1" ht="15.6" customHeight="1">
      <c r="A48" s="198"/>
      <c r="B48" s="73" t="s">
        <v>39</v>
      </c>
      <c r="C48" s="36" t="s">
        <v>109</v>
      </c>
      <c r="D48" s="140"/>
      <c r="E48" s="57" t="s">
        <v>242</v>
      </c>
      <c r="F48" s="121"/>
      <c r="G48" s="57" t="s">
        <v>243</v>
      </c>
      <c r="H48" s="121"/>
      <c r="I48" s="121"/>
      <c r="J48" s="57" t="s">
        <v>244</v>
      </c>
      <c r="K48" s="144"/>
      <c r="L48" s="49"/>
      <c r="M48" s="125"/>
      <c r="N48" s="128"/>
      <c r="O48" s="128"/>
      <c r="P48" s="128"/>
      <c r="Q48" s="128"/>
      <c r="R48" s="126"/>
      <c r="S48" s="119" t="e">
        <f>R48*45+P48*120+O48*75+N48*60+M48*25+#REF!*70</f>
        <v>#REF!</v>
      </c>
    </row>
    <row r="49" spans="1:20" s="24" customFormat="1" ht="15.6" customHeight="1">
      <c r="A49" s="198"/>
      <c r="B49" s="72">
        <f>B47+1</f>
        <v>42824</v>
      </c>
      <c r="C49" s="104" t="s">
        <v>86</v>
      </c>
      <c r="D49" s="121" t="s">
        <v>245</v>
      </c>
      <c r="E49" s="55" t="s">
        <v>246</v>
      </c>
      <c r="F49" s="120" t="s">
        <v>184</v>
      </c>
      <c r="G49" s="55" t="s">
        <v>247</v>
      </c>
      <c r="H49" s="201" t="s">
        <v>146</v>
      </c>
      <c r="I49" s="120" t="s">
        <v>121</v>
      </c>
      <c r="J49" s="55" t="s">
        <v>248</v>
      </c>
      <c r="K49" s="144"/>
      <c r="L49" s="103" t="s">
        <v>97</v>
      </c>
      <c r="M49" s="157">
        <v>4.5</v>
      </c>
      <c r="N49" s="126">
        <v>2</v>
      </c>
      <c r="O49" s="126">
        <v>1.5</v>
      </c>
      <c r="P49" s="126"/>
      <c r="Q49" s="126"/>
      <c r="R49" s="129">
        <v>2</v>
      </c>
      <c r="S49" s="119">
        <f>M49*70+N49*75+O49*25+P49*60+R49*45+Q49*120</f>
        <v>592.5</v>
      </c>
    </row>
    <row r="50" spans="1:20" s="24" customFormat="1" ht="15.6" customHeight="1">
      <c r="A50" s="198"/>
      <c r="B50" s="73" t="s">
        <v>40</v>
      </c>
      <c r="C50" s="37" t="s">
        <v>87</v>
      </c>
      <c r="D50" s="140"/>
      <c r="E50" s="57" t="s">
        <v>249</v>
      </c>
      <c r="F50" s="121"/>
      <c r="G50" s="57" t="s">
        <v>250</v>
      </c>
      <c r="H50" s="121"/>
      <c r="I50" s="121"/>
      <c r="J50" s="57" t="s">
        <v>251</v>
      </c>
      <c r="K50" s="141"/>
      <c r="L50" s="49" t="s">
        <v>98</v>
      </c>
      <c r="M50" s="125"/>
      <c r="N50" s="128"/>
      <c r="O50" s="128"/>
      <c r="P50" s="128"/>
      <c r="Q50" s="128"/>
      <c r="R50" s="126"/>
      <c r="S50" s="119" t="e">
        <f>R50*45+P50*120+O50*75+N50*60+M50*25+L49*70</f>
        <v>#VALUE!</v>
      </c>
    </row>
    <row r="51" spans="1:20" s="24" customFormat="1" ht="15.6" customHeight="1">
      <c r="A51" s="198"/>
      <c r="B51" s="111">
        <f>B49+1</f>
        <v>42825</v>
      </c>
      <c r="C51" s="104" t="s">
        <v>82</v>
      </c>
      <c r="D51" s="121" t="s">
        <v>252</v>
      </c>
      <c r="E51" s="101" t="s">
        <v>253</v>
      </c>
      <c r="F51" s="200"/>
      <c r="G51" s="55" t="s">
        <v>60</v>
      </c>
      <c r="H51" s="200"/>
      <c r="I51" s="120" t="s">
        <v>147</v>
      </c>
      <c r="J51" s="55" t="s">
        <v>254</v>
      </c>
      <c r="K51" s="176" t="s">
        <v>152</v>
      </c>
      <c r="L51" s="103" t="s">
        <v>289</v>
      </c>
      <c r="M51" s="124">
        <v>4.5</v>
      </c>
      <c r="N51" s="128">
        <v>2</v>
      </c>
      <c r="O51" s="128">
        <v>1.5</v>
      </c>
      <c r="P51" s="128">
        <v>1</v>
      </c>
      <c r="Q51" s="128"/>
      <c r="R51" s="127">
        <v>1.8</v>
      </c>
      <c r="S51" s="117">
        <f>M51*70+N51*75+O51*25+P51*60+R51*45+Q51*120</f>
        <v>643.5</v>
      </c>
    </row>
    <row r="52" spans="1:20" s="24" customFormat="1" ht="15.6" customHeight="1" thickBot="1">
      <c r="A52" s="198"/>
      <c r="B52" s="112" t="s">
        <v>10</v>
      </c>
      <c r="C52" s="37" t="s">
        <v>83</v>
      </c>
      <c r="D52" s="199"/>
      <c r="E52" s="102" t="s">
        <v>255</v>
      </c>
      <c r="F52" s="187"/>
      <c r="G52" s="62" t="s">
        <v>61</v>
      </c>
      <c r="H52" s="187"/>
      <c r="I52" s="130"/>
      <c r="J52" s="62" t="s">
        <v>256</v>
      </c>
      <c r="K52" s="188"/>
      <c r="L52" s="51" t="s">
        <v>290</v>
      </c>
      <c r="M52" s="125"/>
      <c r="N52" s="128"/>
      <c r="O52" s="128"/>
      <c r="P52" s="128"/>
      <c r="Q52" s="128"/>
      <c r="R52" s="126"/>
      <c r="S52" s="119" t="e">
        <f>R52*45+P52*120+O52*75+N52*60+M52*25+L51*70</f>
        <v>#VALUE!</v>
      </c>
    </row>
    <row r="53" spans="1:20" s="23" customFormat="1" ht="14.45" customHeight="1">
      <c r="B53" s="146" t="s">
        <v>19</v>
      </c>
      <c r="C53" s="147"/>
      <c r="D53" s="147"/>
      <c r="E53" s="42" t="s">
        <v>20</v>
      </c>
      <c r="F53" s="142" t="s">
        <v>21</v>
      </c>
      <c r="G53" s="142"/>
      <c r="H53" s="143" t="s">
        <v>22</v>
      </c>
      <c r="I53" s="143"/>
      <c r="J53" s="142" t="s">
        <v>23</v>
      </c>
      <c r="K53" s="142"/>
      <c r="L53" s="52" t="s">
        <v>24</v>
      </c>
      <c r="M53" s="191" t="s">
        <v>25</v>
      </c>
      <c r="N53" s="142"/>
      <c r="O53" s="142"/>
      <c r="P53" s="143" t="s">
        <v>26</v>
      </c>
      <c r="Q53" s="143"/>
      <c r="R53" s="143"/>
      <c r="S53" s="196"/>
    </row>
    <row r="54" spans="1:20" s="23" customFormat="1" ht="20.45" customHeight="1">
      <c r="B54" s="148" t="s">
        <v>27</v>
      </c>
      <c r="C54" s="149"/>
      <c r="D54" s="149"/>
      <c r="E54" s="43">
        <v>550</v>
      </c>
      <c r="F54" s="145" t="s">
        <v>28</v>
      </c>
      <c r="G54" s="145"/>
      <c r="H54" s="145" t="s">
        <v>29</v>
      </c>
      <c r="I54" s="145"/>
      <c r="J54" s="145" t="s">
        <v>30</v>
      </c>
      <c r="K54" s="145"/>
      <c r="L54" s="53">
        <v>1</v>
      </c>
      <c r="M54" s="192">
        <v>0.5</v>
      </c>
      <c r="N54" s="193"/>
      <c r="O54" s="193"/>
      <c r="P54" s="194" t="s">
        <v>29</v>
      </c>
      <c r="Q54" s="194"/>
      <c r="R54" s="194"/>
      <c r="S54" s="195"/>
    </row>
    <row r="55" spans="1:20" s="23" customFormat="1" ht="20.45" customHeight="1" thickBot="1">
      <c r="B55" s="134" t="s">
        <v>31</v>
      </c>
      <c r="C55" s="135"/>
      <c r="D55" s="135"/>
      <c r="E55" s="44">
        <v>700</v>
      </c>
      <c r="F55" s="136" t="s">
        <v>32</v>
      </c>
      <c r="G55" s="136"/>
      <c r="H55" s="136" t="s">
        <v>29</v>
      </c>
      <c r="I55" s="136"/>
      <c r="J55" s="136" t="s">
        <v>29</v>
      </c>
      <c r="K55" s="136"/>
      <c r="L55" s="54">
        <v>1</v>
      </c>
      <c r="M55" s="113">
        <v>0.5</v>
      </c>
      <c r="N55" s="114"/>
      <c r="O55" s="114"/>
      <c r="P55" s="115" t="s">
        <v>33</v>
      </c>
      <c r="Q55" s="115"/>
      <c r="R55" s="115"/>
      <c r="S55" s="116"/>
    </row>
    <row r="56" spans="1:20" s="15" customFormat="1" ht="16.5">
      <c r="B56" s="22" t="s">
        <v>9</v>
      </c>
      <c r="C56" s="20"/>
      <c r="D56" s="19"/>
      <c r="E56" s="21"/>
      <c r="F56" s="35"/>
      <c r="G56" s="20"/>
      <c r="H56" s="20"/>
      <c r="I56" s="21"/>
      <c r="J56" s="21"/>
      <c r="K56" s="20"/>
      <c r="L56" s="19"/>
      <c r="M56" s="18"/>
      <c r="N56" s="18"/>
      <c r="O56" s="18"/>
      <c r="P56" s="18"/>
      <c r="Q56" s="18"/>
      <c r="R56" s="17"/>
      <c r="S56" s="16"/>
      <c r="T56" s="16"/>
    </row>
    <row r="57" spans="1:20" s="10" customFormat="1" ht="14.45" customHeight="1">
      <c r="B57" s="13" t="s">
        <v>8</v>
      </c>
      <c r="E57" s="12"/>
      <c r="F57" s="5"/>
      <c r="I57" s="12"/>
      <c r="J57" s="12"/>
      <c r="K57" s="33"/>
      <c r="R57" s="11"/>
    </row>
    <row r="58" spans="1:20" s="10" customFormat="1" ht="14.45" customHeight="1">
      <c r="E58" s="14"/>
      <c r="F58" s="5"/>
      <c r="J58" s="13"/>
      <c r="K58" s="12"/>
    </row>
    <row r="59" spans="1:20" s="10" customFormat="1" ht="14.45" customHeight="1">
      <c r="B59" s="12"/>
      <c r="E59" s="12"/>
      <c r="F59" s="5"/>
      <c r="J59" s="12"/>
      <c r="R59" s="11"/>
    </row>
    <row r="60" spans="1:20" s="10" customFormat="1" ht="14.45" customHeight="1">
      <c r="B60" s="9"/>
      <c r="E60" s="12"/>
      <c r="F60" s="9"/>
      <c r="I60" s="12"/>
      <c r="J60" s="12"/>
      <c r="K60" s="12"/>
      <c r="R60" s="11"/>
    </row>
    <row r="61" spans="1:20" s="5" customFormat="1" ht="19.149999999999999" customHeight="1">
      <c r="B61" s="9"/>
      <c r="C61" s="7"/>
      <c r="D61" s="7"/>
      <c r="E61" s="8"/>
      <c r="F61" s="7"/>
      <c r="G61" s="7"/>
      <c r="H61" s="7"/>
      <c r="I61" s="8"/>
      <c r="J61" s="8"/>
      <c r="K61" s="12"/>
      <c r="L61" s="7"/>
      <c r="R61" s="6"/>
    </row>
    <row r="62" spans="1:20" ht="21" customHeight="1">
      <c r="K62" s="33"/>
    </row>
    <row r="63" spans="1:20" ht="21" customHeight="1">
      <c r="K63" s="12"/>
      <c r="L63" s="1" t="s">
        <v>7</v>
      </c>
    </row>
    <row r="64" spans="1:20" ht="21" customHeight="1">
      <c r="K64" s="10"/>
    </row>
    <row r="65" spans="4:12" ht="21" customHeight="1">
      <c r="K65" s="12"/>
    </row>
    <row r="66" spans="4:12" ht="21" customHeight="1">
      <c r="K66" s="12"/>
    </row>
    <row r="73" spans="4:12" ht="21" customHeight="1">
      <c r="D73" s="1"/>
      <c r="K73" s="1"/>
      <c r="L73" s="4"/>
    </row>
  </sheetData>
  <sheetProtection selectLockedCells="1" selectUnlockedCells="1"/>
  <mergeCells count="326">
    <mergeCell ref="A3:A12"/>
    <mergeCell ref="A13:A22"/>
    <mergeCell ref="A23:A32"/>
    <mergeCell ref="A33:A42"/>
    <mergeCell ref="A43:A52"/>
    <mergeCell ref="Q49:Q50"/>
    <mergeCell ref="R49:R50"/>
    <mergeCell ref="S49:S50"/>
    <mergeCell ref="D51:D52"/>
    <mergeCell ref="F51:F52"/>
    <mergeCell ref="H51:H52"/>
    <mergeCell ref="I51:I52"/>
    <mergeCell ref="K51:K52"/>
    <mergeCell ref="M51:M52"/>
    <mergeCell ref="N51:N52"/>
    <mergeCell ref="O51:O52"/>
    <mergeCell ref="P51:P52"/>
    <mergeCell ref="Q51:Q52"/>
    <mergeCell ref="R51:R52"/>
    <mergeCell ref="S51:S52"/>
    <mergeCell ref="D49:D50"/>
    <mergeCell ref="F49:F50"/>
    <mergeCell ref="H49:H50"/>
    <mergeCell ref="I49:I50"/>
    <mergeCell ref="O49:O50"/>
    <mergeCell ref="P49:P50"/>
    <mergeCell ref="S45:S46"/>
    <mergeCell ref="D47:D48"/>
    <mergeCell ref="F47:F48"/>
    <mergeCell ref="H47:H48"/>
    <mergeCell ref="I47:I48"/>
    <mergeCell ref="K47:K48"/>
    <mergeCell ref="M47:M48"/>
    <mergeCell ref="N47:N48"/>
    <mergeCell ref="O47:O48"/>
    <mergeCell ref="P47:P48"/>
    <mergeCell ref="Q47:Q48"/>
    <mergeCell ref="R47:R48"/>
    <mergeCell ref="S47:S48"/>
    <mergeCell ref="D45:D46"/>
    <mergeCell ref="F45:F46"/>
    <mergeCell ref="H45:H46"/>
    <mergeCell ref="I45:I46"/>
    <mergeCell ref="K45:K46"/>
    <mergeCell ref="M45:M46"/>
    <mergeCell ref="M53:O53"/>
    <mergeCell ref="N45:N46"/>
    <mergeCell ref="O45:O46"/>
    <mergeCell ref="P45:P46"/>
    <mergeCell ref="R41:R42"/>
    <mergeCell ref="O39:O40"/>
    <mergeCell ref="M54:O54"/>
    <mergeCell ref="S41:S42"/>
    <mergeCell ref="M41:M42"/>
    <mergeCell ref="N41:N42"/>
    <mergeCell ref="O41:O42"/>
    <mergeCell ref="P41:P42"/>
    <mergeCell ref="Q41:Q42"/>
    <mergeCell ref="S39:S40"/>
    <mergeCell ref="S43:S44"/>
    <mergeCell ref="R43:R44"/>
    <mergeCell ref="P54:S54"/>
    <mergeCell ref="Q45:Q46"/>
    <mergeCell ref="R45:R46"/>
    <mergeCell ref="P43:P44"/>
    <mergeCell ref="Q43:Q44"/>
    <mergeCell ref="P53:S53"/>
    <mergeCell ref="M49:M50"/>
    <mergeCell ref="N49:N50"/>
    <mergeCell ref="K43:K44"/>
    <mergeCell ref="M43:M44"/>
    <mergeCell ref="N43:N44"/>
    <mergeCell ref="O43:O44"/>
    <mergeCell ref="M39:M40"/>
    <mergeCell ref="N39:N40"/>
    <mergeCell ref="D9:D10"/>
    <mergeCell ref="F9:F10"/>
    <mergeCell ref="H9:H10"/>
    <mergeCell ref="N11:N12"/>
    <mergeCell ref="O11:O12"/>
    <mergeCell ref="H11:H12"/>
    <mergeCell ref="I11:I12"/>
    <mergeCell ref="K11:K12"/>
    <mergeCell ref="B1:R1"/>
    <mergeCell ref="D41:D42"/>
    <mergeCell ref="F41:F42"/>
    <mergeCell ref="H41:H42"/>
    <mergeCell ref="I41:I42"/>
    <mergeCell ref="K41:K42"/>
    <mergeCell ref="P39:P40"/>
    <mergeCell ref="Q39:Q40"/>
    <mergeCell ref="R39:R40"/>
    <mergeCell ref="N31:N32"/>
    <mergeCell ref="O31:O32"/>
    <mergeCell ref="P31:P32"/>
    <mergeCell ref="R33:R34"/>
    <mergeCell ref="R13:R14"/>
    <mergeCell ref="R3:R4"/>
    <mergeCell ref="E2:F2"/>
    <mergeCell ref="R35:R36"/>
    <mergeCell ref="Q31:Q32"/>
    <mergeCell ref="G2:H2"/>
    <mergeCell ref="N35:N36"/>
    <mergeCell ref="O35:O36"/>
    <mergeCell ref="R31:R32"/>
    <mergeCell ref="Q27:Q28"/>
    <mergeCell ref="R27:R28"/>
    <mergeCell ref="S35:S36"/>
    <mergeCell ref="D37:D38"/>
    <mergeCell ref="F37:F38"/>
    <mergeCell ref="H37:H38"/>
    <mergeCell ref="I37:I38"/>
    <mergeCell ref="K37:K38"/>
    <mergeCell ref="M37:M38"/>
    <mergeCell ref="N37:N38"/>
    <mergeCell ref="O37:O38"/>
    <mergeCell ref="P37:P38"/>
    <mergeCell ref="R37:R38"/>
    <mergeCell ref="S37:S38"/>
    <mergeCell ref="Q37:Q38"/>
    <mergeCell ref="D35:D36"/>
    <mergeCell ref="F35:F36"/>
    <mergeCell ref="H35:H36"/>
    <mergeCell ref="I35:I36"/>
    <mergeCell ref="K35:K36"/>
    <mergeCell ref="M35:M36"/>
    <mergeCell ref="P35:P36"/>
    <mergeCell ref="Q35:Q36"/>
    <mergeCell ref="S31:S32"/>
    <mergeCell ref="D33:D34"/>
    <mergeCell ref="F33:F34"/>
    <mergeCell ref="H33:H34"/>
    <mergeCell ref="I33:I34"/>
    <mergeCell ref="K33:K34"/>
    <mergeCell ref="M33:M34"/>
    <mergeCell ref="N33:N34"/>
    <mergeCell ref="O33:O34"/>
    <mergeCell ref="P33:P34"/>
    <mergeCell ref="Q33:Q34"/>
    <mergeCell ref="S33:S34"/>
    <mergeCell ref="D31:D32"/>
    <mergeCell ref="F31:F32"/>
    <mergeCell ref="H31:H32"/>
    <mergeCell ref="I31:I32"/>
    <mergeCell ref="K31:K32"/>
    <mergeCell ref="M31:M32"/>
    <mergeCell ref="S27:S28"/>
    <mergeCell ref="D29:D30"/>
    <mergeCell ref="F29:F30"/>
    <mergeCell ref="H29:H30"/>
    <mergeCell ref="I29:I30"/>
    <mergeCell ref="K29:K30"/>
    <mergeCell ref="M29:M30"/>
    <mergeCell ref="N29:N30"/>
    <mergeCell ref="O29:O30"/>
    <mergeCell ref="P29:P30"/>
    <mergeCell ref="Q29:Q30"/>
    <mergeCell ref="R29:R30"/>
    <mergeCell ref="S29:S30"/>
    <mergeCell ref="D27:D28"/>
    <mergeCell ref="F27:F28"/>
    <mergeCell ref="H27:H28"/>
    <mergeCell ref="I27:I28"/>
    <mergeCell ref="K27:K28"/>
    <mergeCell ref="M27:M28"/>
    <mergeCell ref="N27:N28"/>
    <mergeCell ref="O27:O28"/>
    <mergeCell ref="P27:P28"/>
    <mergeCell ref="Q23:Q24"/>
    <mergeCell ref="R23:R24"/>
    <mergeCell ref="S23:S24"/>
    <mergeCell ref="D25:D26"/>
    <mergeCell ref="F25:F26"/>
    <mergeCell ref="H25:H26"/>
    <mergeCell ref="I25:I26"/>
    <mergeCell ref="K25:K26"/>
    <mergeCell ref="M25:M26"/>
    <mergeCell ref="N25:N26"/>
    <mergeCell ref="O25:O26"/>
    <mergeCell ref="P25:P26"/>
    <mergeCell ref="Q25:Q26"/>
    <mergeCell ref="R25:R26"/>
    <mergeCell ref="S25:S26"/>
    <mergeCell ref="D23:D24"/>
    <mergeCell ref="F23:F24"/>
    <mergeCell ref="H23:H24"/>
    <mergeCell ref="I23:I24"/>
    <mergeCell ref="K23:K24"/>
    <mergeCell ref="M23:M24"/>
    <mergeCell ref="N23:N24"/>
    <mergeCell ref="O23:O24"/>
    <mergeCell ref="P23:P24"/>
    <mergeCell ref="Q21:Q22"/>
    <mergeCell ref="R21:R22"/>
    <mergeCell ref="S21:S22"/>
    <mergeCell ref="D19:D20"/>
    <mergeCell ref="F19:F20"/>
    <mergeCell ref="H19:H20"/>
    <mergeCell ref="I19:I20"/>
    <mergeCell ref="K19:K20"/>
    <mergeCell ref="M19:M20"/>
    <mergeCell ref="N19:N20"/>
    <mergeCell ref="O19:O20"/>
    <mergeCell ref="P19:P20"/>
    <mergeCell ref="Q15:Q16"/>
    <mergeCell ref="R15:R16"/>
    <mergeCell ref="S15:S16"/>
    <mergeCell ref="D17:D18"/>
    <mergeCell ref="F17:F18"/>
    <mergeCell ref="H17:H18"/>
    <mergeCell ref="I17:I18"/>
    <mergeCell ref="K17:K18"/>
    <mergeCell ref="M17:M18"/>
    <mergeCell ref="N17:N18"/>
    <mergeCell ref="O17:O18"/>
    <mergeCell ref="P17:P18"/>
    <mergeCell ref="Q17:Q18"/>
    <mergeCell ref="R17:R18"/>
    <mergeCell ref="P11:P12"/>
    <mergeCell ref="Q11:Q12"/>
    <mergeCell ref="R11:R12"/>
    <mergeCell ref="S11:S12"/>
    <mergeCell ref="D13:D14"/>
    <mergeCell ref="I9:I10"/>
    <mergeCell ref="K9:K10"/>
    <mergeCell ref="M9:M10"/>
    <mergeCell ref="O9:O10"/>
    <mergeCell ref="P9:P10"/>
    <mergeCell ref="Q9:Q10"/>
    <mergeCell ref="R9:R10"/>
    <mergeCell ref="S9:S10"/>
    <mergeCell ref="M11:M12"/>
    <mergeCell ref="F13:F14"/>
    <mergeCell ref="H13:H14"/>
    <mergeCell ref="I13:I14"/>
    <mergeCell ref="K13:K14"/>
    <mergeCell ref="M13:M14"/>
    <mergeCell ref="N13:N14"/>
    <mergeCell ref="O13:O14"/>
    <mergeCell ref="P13:P14"/>
    <mergeCell ref="D11:D12"/>
    <mergeCell ref="F11:F12"/>
    <mergeCell ref="Q7:Q8"/>
    <mergeCell ref="R7:R8"/>
    <mergeCell ref="S7:S8"/>
    <mergeCell ref="N9:N10"/>
    <mergeCell ref="D7:D8"/>
    <mergeCell ref="F7:F8"/>
    <mergeCell ref="H7:H8"/>
    <mergeCell ref="I7:I8"/>
    <mergeCell ref="K7:K8"/>
    <mergeCell ref="M7:M8"/>
    <mergeCell ref="N7:N8"/>
    <mergeCell ref="O7:O8"/>
    <mergeCell ref="P7:P8"/>
    <mergeCell ref="S3:S4"/>
    <mergeCell ref="D5:D6"/>
    <mergeCell ref="F5:F6"/>
    <mergeCell ref="H5:H6"/>
    <mergeCell ref="I5:I6"/>
    <mergeCell ref="K5:K6"/>
    <mergeCell ref="M5:M6"/>
    <mergeCell ref="N5:N6"/>
    <mergeCell ref="O5:O6"/>
    <mergeCell ref="P5:P6"/>
    <mergeCell ref="Q5:Q6"/>
    <mergeCell ref="R5:R6"/>
    <mergeCell ref="K3:K4"/>
    <mergeCell ref="M3:M4"/>
    <mergeCell ref="N3:N4"/>
    <mergeCell ref="S5:S6"/>
    <mergeCell ref="D3:D4"/>
    <mergeCell ref="F3:F4"/>
    <mergeCell ref="H3:H4"/>
    <mergeCell ref="I3:I4"/>
    <mergeCell ref="O3:O4"/>
    <mergeCell ref="P3:P4"/>
    <mergeCell ref="Q3:Q4"/>
    <mergeCell ref="B55:D55"/>
    <mergeCell ref="F55:G55"/>
    <mergeCell ref="H55:I55"/>
    <mergeCell ref="J55:K55"/>
    <mergeCell ref="I21:I22"/>
    <mergeCell ref="K21:K22"/>
    <mergeCell ref="D39:D40"/>
    <mergeCell ref="F39:F40"/>
    <mergeCell ref="H39:H40"/>
    <mergeCell ref="I39:I40"/>
    <mergeCell ref="K39:K40"/>
    <mergeCell ref="F53:G53"/>
    <mergeCell ref="H53:I53"/>
    <mergeCell ref="J53:K53"/>
    <mergeCell ref="K49:K50"/>
    <mergeCell ref="F54:G54"/>
    <mergeCell ref="H54:I54"/>
    <mergeCell ref="J54:K54"/>
    <mergeCell ref="B53:D53"/>
    <mergeCell ref="B54:D54"/>
    <mergeCell ref="D43:D44"/>
    <mergeCell ref="F43:F44"/>
    <mergeCell ref="H43:H44"/>
    <mergeCell ref="I43:I44"/>
    <mergeCell ref="M55:O55"/>
    <mergeCell ref="P55:S55"/>
    <mergeCell ref="S13:S14"/>
    <mergeCell ref="S17:S18"/>
    <mergeCell ref="D15:D16"/>
    <mergeCell ref="F15:F16"/>
    <mergeCell ref="H15:H16"/>
    <mergeCell ref="I15:I16"/>
    <mergeCell ref="K15:K16"/>
    <mergeCell ref="M15:M16"/>
    <mergeCell ref="Q13:Q14"/>
    <mergeCell ref="N15:N16"/>
    <mergeCell ref="O15:O16"/>
    <mergeCell ref="P15:P16"/>
    <mergeCell ref="Q19:Q20"/>
    <mergeCell ref="R19:R20"/>
    <mergeCell ref="S19:S20"/>
    <mergeCell ref="D21:D22"/>
    <mergeCell ref="F21:F22"/>
    <mergeCell ref="H21:H22"/>
    <mergeCell ref="M21:M22"/>
    <mergeCell ref="N21:N22"/>
    <mergeCell ref="O21:O22"/>
    <mergeCell ref="P21:P22"/>
  </mergeCells>
  <phoneticPr fontId="8" type="noConversion"/>
  <printOptions horizontalCentered="1" verticalCentered="1"/>
  <pageMargins left="0" right="0.15748031496062992" top="0.15748031496062992" bottom="0.15748031496062992" header="0.15748031496062992" footer="0.19685039370078741"/>
  <pageSetup paperSize="9" scale="5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楊梅菜單3月(幼)</vt:lpstr>
      <vt:lpstr>'楊梅菜單3月(幼)'!Print_Area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2017-02-22T12:12:36Z</cp:lastPrinted>
  <dcterms:created xsi:type="dcterms:W3CDTF">2014-10-27T12:11:48Z</dcterms:created>
  <dcterms:modified xsi:type="dcterms:W3CDTF">2017-03-01T05:51:23Z</dcterms:modified>
</cp:coreProperties>
</file>